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EL TAMBO\"/>
    </mc:Choice>
  </mc:AlternateContent>
  <xr:revisionPtr revIDLastSave="0" documentId="8_{D945CF25-BFC9-45DE-9C3E-7E0A52D7DED5}" xr6:coauthVersionLast="45" xr6:coauthVersionMax="45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5" l="1"/>
  <c r="D6" i="5"/>
  <c r="E6" i="5"/>
  <c r="C8" i="5"/>
  <c r="D8" i="5"/>
  <c r="E8" i="5"/>
  <c r="C7" i="5"/>
  <c r="D7" i="5"/>
  <c r="E7" i="5"/>
  <c r="C9" i="5"/>
  <c r="D9" i="5"/>
  <c r="E9" i="5"/>
  <c r="E14" i="3"/>
  <c r="D14" i="3"/>
  <c r="C14" i="3"/>
  <c r="B14" i="3"/>
  <c r="D5" i="5"/>
  <c r="D4" i="5"/>
  <c r="E4" i="5"/>
  <c r="E5" i="5"/>
  <c r="D3" i="5"/>
  <c r="E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3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3" authorId="0" shapeId="0" xr:uid="{00000000-0006-0000-0000-00001B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3" authorId="0" shapeId="0" xr:uid="{00000000-0006-0000-0000-00002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4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4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4" authorId="0" shapeId="0" xr:uid="{00000000-0006-0000-0000-00001C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 xr:uid="{00000000-0006-0000-0000-00002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5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5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5" authorId="0" shapeId="0" xr:uid="{00000000-0006-0000-0000-00001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5" authorId="0" shapeId="0" xr:uid="{00000000-0006-0000-0000-00002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6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6" authorId="0" shapeId="0" xr:uid="{00000000-0006-0000-0000-00001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6" authorId="0" shapeId="0" xr:uid="{00000000-0006-0000-0000-00001E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6" authorId="0" shapeId="0" xr:uid="{00000000-0006-0000-0000-000028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7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7" authorId="0" shapeId="0" xr:uid="{00000000-0006-0000-0000-00001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7" authorId="0" shapeId="0" xr:uid="{00000000-0006-0000-0000-00001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7" authorId="0" shapeId="0" xr:uid="{00000000-0006-0000-0000-00002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8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8" authorId="0" shapeId="0" xr:uid="{00000000-0006-0000-0000-00001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 xr:uid="{00000000-0006-0000-0000-000020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8" authorId="0" shapeId="0" xr:uid="{00000000-0006-0000-0000-00002A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9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9" authorId="0" shapeId="0" xr:uid="{00000000-0006-0000-0000-000017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9" authorId="0" shapeId="0" xr:uid="{00000000-0006-0000-0000-00002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9" authorId="0" shapeId="0" xr:uid="{00000000-0006-0000-0000-00002B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2" authorId="0" shapeId="0" xr:uid="{00000000-0006-0000-0100-000008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2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2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8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 xr:uid="{00000000-0006-0000-01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 xr:uid="{00000000-0006-0000-0100-000010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9" authorId="0" shapeId="0" xr:uid="{00000000-0006-0000-0100-000011000000}">
      <text>
        <r>
          <rPr>
            <sz val="11"/>
            <color theme="1"/>
            <rFont val="Calibri"/>
            <family val="2"/>
            <scheme val="minor"/>
          </rPr>
          <t>Este campo es númerico
Este campo debe ser un número entero positivo</t>
        </r>
      </text>
    </comment>
    <comment ref="B13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 xr:uid="{00000000-0006-0000-01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4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4" authorId="0" shapeId="0" xr:uid="{00000000-0006-0000-0100-000009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14" authorId="0" shapeId="0" xr:uid="{00000000-0006-0000-0100-00000D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4" authorId="0" shapeId="0" xr:uid="{00000000-0006-0000-0100-00001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6" authorId="0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D2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4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5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6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9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0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1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2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3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18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sharedStrings.xml><?xml version="1.0" encoding="utf-8"?>
<sst xmlns="http://schemas.openxmlformats.org/spreadsheetml/2006/main" count="172" uniqueCount="89">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</sst>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Alignment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11" borderId="0" xfId="0" applyFont="1" applyFill="1"/>
    <xf numFmtId="9" fontId="0" fillId="0" borderId="1" xfId="0" applyNumberFormat="1" applyBorder="1"/>
    <xf numFmtId="0" fontId="0" fillId="0" borderId="1" xfId="0" applyNumberFormat="1" applyFill="1" applyBorder="1"/>
    <xf numFmtId="9" fontId="0" fillId="0" borderId="1" xfId="0" applyNumberFormat="1" applyFill="1" applyBorder="1"/>
    <xf numFmtId="1" fontId="0" fillId="0" borderId="1" xfId="0" applyNumberFormat="1" applyFill="1" applyBorder="1"/>
    <xf numFmtId="44" fontId="0" fillId="0" borderId="1" xfId="1" applyFont="1" applyBorder="1"/>
    <xf numFmtId="0" fontId="0" fillId="12" borderId="0" xfId="0" applyFill="1"/>
    <xf numFmtId="1" fontId="0" fillId="12" borderId="0" xfId="0" applyNumberFormat="1" applyFill="1"/>
    <xf numFmtId="1" fontId="0" fillId="0" borderId="0" xfId="0" applyNumberFormat="1"/>
    <xf numFmtId="9" fontId="0" fillId="12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7439C5F4-E93E-446D-9515-95953AA5CD0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47</xdr:row>
      <xdr:rowOff>19050</xdr:rowOff>
    </xdr:to>
    <xdr:sp macro="" textlink="">
      <xdr:nvSpPr>
        <xdr:cNvPr id="3107" name="202" hidden="1">
          <a:extLst>
            <a:ext uri="{FF2B5EF4-FFF2-40B4-BE49-F238E27FC236}">
              <a16:creationId xmlns:a16="http://schemas.microsoft.com/office/drawing/2014/main" id="{97C9F775-F380-4FE7-9746-0D33AB1DAA1E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B17" sqref="B17"/>
    </sheetView>
  </sheetViews>
  <sheetFormatPr baseColWidth="10" defaultColWidth="9.28515625" defaultRowHeight="15" x14ac:dyDescent="0.25"/>
  <cols>
    <col min="1" max="1" width="68" style="6" bestFit="1" customWidth="1"/>
    <col min="2" max="2" width="18.140625" customWidth="1"/>
    <col min="3" max="3" width="14.5703125" bestFit="1" customWidth="1"/>
    <col min="4" max="5" width="16.140625" bestFit="1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s="11" t="s">
        <v>35</v>
      </c>
      <c r="B2" s="11">
        <v>0</v>
      </c>
      <c r="C2" s="11">
        <v>0</v>
      </c>
      <c r="D2" s="11">
        <v>0</v>
      </c>
      <c r="E2" s="11">
        <v>0</v>
      </c>
      <c r="F2" s="11" t="s">
        <v>56</v>
      </c>
      <c r="G2" s="11"/>
      <c r="H2" s="11"/>
    </row>
    <row r="3" spans="1:8" x14ac:dyDescent="0.25">
      <c r="A3" s="11" t="s">
        <v>36</v>
      </c>
      <c r="B3" s="19">
        <v>111015588</v>
      </c>
      <c r="C3" s="19">
        <v>111015588</v>
      </c>
      <c r="D3" s="19">
        <f>+C3*1.2</f>
        <v>133218705.59999999</v>
      </c>
      <c r="E3" s="19">
        <f>+D3*1.2</f>
        <v>159862446.72</v>
      </c>
      <c r="F3" s="11" t="s">
        <v>56</v>
      </c>
      <c r="G3" s="11"/>
      <c r="H3" s="11"/>
    </row>
    <row r="4" spans="1:8" x14ac:dyDescent="0.25">
      <c r="A4" s="11" t="s">
        <v>37</v>
      </c>
      <c r="B4" s="19">
        <v>49092434</v>
      </c>
      <c r="C4" s="19">
        <v>49092434</v>
      </c>
      <c r="D4" s="19">
        <f t="shared" ref="D4:E4" si="0">+C4*1.2</f>
        <v>58910920.799999997</v>
      </c>
      <c r="E4" s="19">
        <f t="shared" si="0"/>
        <v>70693104.959999993</v>
      </c>
      <c r="F4" s="11" t="s">
        <v>56</v>
      </c>
      <c r="G4" s="11"/>
      <c r="H4" s="11"/>
    </row>
    <row r="5" spans="1:8" x14ac:dyDescent="0.25">
      <c r="A5" s="11" t="s">
        <v>38</v>
      </c>
      <c r="B5" s="19">
        <v>180921474</v>
      </c>
      <c r="C5" s="19">
        <v>180921474</v>
      </c>
      <c r="D5" s="19">
        <f>+C5*1.2</f>
        <v>217105768.79999998</v>
      </c>
      <c r="E5" s="19">
        <f t="shared" ref="E5" si="1">+D5*1.2</f>
        <v>260526922.55999997</v>
      </c>
      <c r="F5" s="11" t="s">
        <v>56</v>
      </c>
      <c r="G5" s="11"/>
      <c r="H5" s="11"/>
    </row>
    <row r="6" spans="1:8" x14ac:dyDescent="0.25">
      <c r="A6" s="11" t="s">
        <v>39</v>
      </c>
      <c r="B6" s="19">
        <v>310340282</v>
      </c>
      <c r="C6" s="19">
        <f>+B6*1.2</f>
        <v>372408338.39999998</v>
      </c>
      <c r="D6" s="19">
        <f t="shared" ref="D6" si="2">+C6*1.2</f>
        <v>446890006.07999998</v>
      </c>
      <c r="E6" s="19">
        <f>(D6*1.2)+3000000000</f>
        <v>3536268007.296</v>
      </c>
      <c r="F6" s="11" t="s">
        <v>56</v>
      </c>
      <c r="G6" s="11" t="s">
        <v>50</v>
      </c>
      <c r="H6" s="11"/>
    </row>
    <row r="7" spans="1:8" x14ac:dyDescent="0.25">
      <c r="A7" s="11" t="s">
        <v>40</v>
      </c>
      <c r="B7" s="19">
        <v>48697874</v>
      </c>
      <c r="C7" s="19">
        <f t="shared" ref="C7:E9" si="3">+B7*1.2</f>
        <v>58437448.799999997</v>
      </c>
      <c r="D7" s="19">
        <f t="shared" si="3"/>
        <v>70124938.559999987</v>
      </c>
      <c r="E7" s="19">
        <f t="shared" si="3"/>
        <v>84149926.271999985</v>
      </c>
      <c r="F7" s="11" t="s">
        <v>56</v>
      </c>
      <c r="G7" s="11"/>
      <c r="H7" s="11"/>
    </row>
    <row r="8" spans="1:8" x14ac:dyDescent="0.25">
      <c r="A8" s="11" t="s">
        <v>41</v>
      </c>
      <c r="B8" s="19">
        <v>26050268</v>
      </c>
      <c r="C8" s="19">
        <f t="shared" si="3"/>
        <v>31260321.599999998</v>
      </c>
      <c r="D8" s="19">
        <f t="shared" si="3"/>
        <v>37512385.919999994</v>
      </c>
      <c r="E8" s="19">
        <f>(D8*1.2)+4500000000</f>
        <v>4545014863.1040001</v>
      </c>
      <c r="F8" s="11" t="s">
        <v>56</v>
      </c>
      <c r="G8" s="11" t="s">
        <v>58</v>
      </c>
      <c r="H8" s="11"/>
    </row>
    <row r="9" spans="1:8" x14ac:dyDescent="0.25">
      <c r="A9" s="11" t="s">
        <v>42</v>
      </c>
      <c r="B9" s="19">
        <v>63000000</v>
      </c>
      <c r="C9" s="19">
        <f t="shared" si="3"/>
        <v>75600000</v>
      </c>
      <c r="D9" s="19">
        <f t="shared" si="3"/>
        <v>90720000</v>
      </c>
      <c r="E9" s="19">
        <f t="shared" si="3"/>
        <v>108864000</v>
      </c>
      <c r="F9" s="11" t="s">
        <v>56</v>
      </c>
      <c r="G9" s="11"/>
      <c r="H9" s="11"/>
    </row>
    <row r="10" spans="1:8" x14ac:dyDescent="0.25">
      <c r="A10" s="11" t="s">
        <v>43</v>
      </c>
      <c r="B10" s="11">
        <v>0</v>
      </c>
      <c r="C10" s="11">
        <v>0</v>
      </c>
      <c r="D10" s="11">
        <v>0</v>
      </c>
      <c r="E10" s="11">
        <v>0</v>
      </c>
      <c r="F10" s="11" t="s">
        <v>56</v>
      </c>
      <c r="G10" s="11"/>
      <c r="H10" s="11"/>
    </row>
  </sheetData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23" sqref="A23"/>
    </sheetView>
  </sheetViews>
  <sheetFormatPr baseColWidth="10" defaultColWidth="9.28515625" defaultRowHeight="15" x14ac:dyDescent="0.25"/>
  <cols>
    <col min="1" max="1" width="119" style="6" bestFit="1" customWidth="1"/>
    <col min="2" max="4" width="17.5703125" bestFit="1" customWidth="1"/>
    <col min="5" max="5" width="19.28515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9">
        <v>7826585.4299999997</v>
      </c>
      <c r="C2" s="19">
        <v>9439302.1699999999</v>
      </c>
      <c r="D2" s="19">
        <v>11052018.91</v>
      </c>
      <c r="E2" s="19">
        <v>12664735.65</v>
      </c>
    </row>
    <row r="3" spans="1:5" x14ac:dyDescent="0.25">
      <c r="A3" t="s">
        <v>45</v>
      </c>
      <c r="B3" s="20">
        <v>0</v>
      </c>
      <c r="C3" s="20">
        <v>0</v>
      </c>
      <c r="D3" s="20">
        <v>0</v>
      </c>
      <c r="E3" s="20">
        <v>0</v>
      </c>
    </row>
    <row r="4" spans="1:5" x14ac:dyDescent="0.25">
      <c r="A4" t="s">
        <v>46</v>
      </c>
      <c r="B4" s="20">
        <v>0</v>
      </c>
      <c r="C4" s="20">
        <v>0</v>
      </c>
      <c r="D4" s="20">
        <v>0</v>
      </c>
      <c r="E4" s="20">
        <v>0</v>
      </c>
    </row>
    <row r="5" spans="1:5" x14ac:dyDescent="0.25">
      <c r="A5" t="s">
        <v>47</v>
      </c>
      <c r="B5" s="20">
        <v>0</v>
      </c>
      <c r="C5" s="20">
        <v>0</v>
      </c>
      <c r="D5" s="20">
        <v>0</v>
      </c>
      <c r="E5" s="20">
        <v>0</v>
      </c>
    </row>
    <row r="6" spans="1:5" x14ac:dyDescent="0.25">
      <c r="A6" t="s">
        <v>48</v>
      </c>
      <c r="B6" s="20">
        <v>0</v>
      </c>
      <c r="C6" s="20">
        <v>0</v>
      </c>
      <c r="D6" s="20">
        <v>0</v>
      </c>
      <c r="E6" s="20">
        <v>0</v>
      </c>
    </row>
    <row r="7" spans="1:5" x14ac:dyDescent="0.25">
      <c r="A7" t="s">
        <v>49</v>
      </c>
      <c r="B7" s="20">
        <v>0</v>
      </c>
      <c r="C7" s="20">
        <v>0</v>
      </c>
      <c r="D7" s="20">
        <v>0</v>
      </c>
      <c r="E7" s="20">
        <v>0</v>
      </c>
    </row>
    <row r="8" spans="1:5" x14ac:dyDescent="0.25">
      <c r="A8" s="12" t="s">
        <v>50</v>
      </c>
      <c r="B8" s="19">
        <v>0</v>
      </c>
      <c r="C8" s="19">
        <v>0</v>
      </c>
      <c r="D8" s="19">
        <v>0</v>
      </c>
      <c r="E8" s="19">
        <v>3000000000</v>
      </c>
    </row>
    <row r="9" spans="1:5" x14ac:dyDescent="0.25">
      <c r="A9" t="s">
        <v>51</v>
      </c>
      <c r="B9" s="20">
        <v>0</v>
      </c>
      <c r="C9" s="20">
        <v>0</v>
      </c>
      <c r="D9" s="20">
        <v>0</v>
      </c>
      <c r="E9" s="19">
        <v>0</v>
      </c>
    </row>
    <row r="10" spans="1:5" x14ac:dyDescent="0.25">
      <c r="A10" t="s">
        <v>52</v>
      </c>
      <c r="B10" s="20">
        <v>0</v>
      </c>
      <c r="C10" s="20">
        <v>0</v>
      </c>
      <c r="D10" s="20">
        <v>0</v>
      </c>
      <c r="E10" s="20">
        <v>0</v>
      </c>
    </row>
    <row r="11" spans="1:5" x14ac:dyDescent="0.25">
      <c r="A11" t="s">
        <v>53</v>
      </c>
      <c r="B11" s="20">
        <v>0</v>
      </c>
      <c r="C11" s="20">
        <v>0</v>
      </c>
      <c r="D11" s="20">
        <v>0</v>
      </c>
      <c r="E11" s="20">
        <v>0</v>
      </c>
    </row>
    <row r="12" spans="1:5" x14ac:dyDescent="0.25">
      <c r="A12" t="s">
        <v>54</v>
      </c>
      <c r="B12" s="20">
        <v>0</v>
      </c>
      <c r="C12" s="20">
        <v>0</v>
      </c>
      <c r="D12" s="20">
        <v>0</v>
      </c>
      <c r="E12" s="20">
        <v>0</v>
      </c>
    </row>
    <row r="13" spans="1:5" x14ac:dyDescent="0.25">
      <c r="A13" s="12" t="s">
        <v>55</v>
      </c>
      <c r="B13" s="19">
        <v>0</v>
      </c>
      <c r="C13" s="19">
        <v>0</v>
      </c>
      <c r="D13" s="19">
        <v>0</v>
      </c>
      <c r="E13" s="19">
        <v>0</v>
      </c>
    </row>
    <row r="14" spans="1:5" x14ac:dyDescent="0.25">
      <c r="A14" t="s">
        <v>56</v>
      </c>
      <c r="B14" s="19">
        <f>+PlantillaTotalUsos!B7+PlantillaTotalUsos!B8+PlantillaTotalUsos!B9</f>
        <v>137748142</v>
      </c>
      <c r="C14" s="19">
        <f>+PlantillaTotalUsos!C7+PlantillaTotalUsos!C8+PlantillaTotalUsos!C9</f>
        <v>165297770.39999998</v>
      </c>
      <c r="D14" s="19">
        <f>+PlantillaTotalUsos!D7+PlantillaTotalUsos!D8+PlantillaTotalUsos!D9</f>
        <v>198357324.47999999</v>
      </c>
      <c r="E14" s="19">
        <f>+PlantillaTotalUsos!E7+PlantillaTotalUsos!E8+PlantillaTotalUsos!E9</f>
        <v>4738028789.3760004</v>
      </c>
    </row>
    <row r="15" spans="1:5" x14ac:dyDescent="0.25">
      <c r="A15" t="s">
        <v>57</v>
      </c>
      <c r="B15" s="20">
        <v>0</v>
      </c>
      <c r="C15" s="20">
        <v>0</v>
      </c>
      <c r="D15" s="20">
        <v>0</v>
      </c>
      <c r="E15" s="20">
        <v>0</v>
      </c>
    </row>
    <row r="16" spans="1:5" x14ac:dyDescent="0.25">
      <c r="A16" t="s">
        <v>58</v>
      </c>
      <c r="B16" s="20">
        <v>0</v>
      </c>
      <c r="C16" s="20">
        <v>0</v>
      </c>
      <c r="D16" s="20">
        <v>0</v>
      </c>
      <c r="E16" s="19">
        <v>4500000000</v>
      </c>
    </row>
    <row r="17" spans="1:5" x14ac:dyDescent="0.25">
      <c r="A17" t="s">
        <v>59</v>
      </c>
      <c r="B17" s="20">
        <v>0</v>
      </c>
      <c r="C17" s="20">
        <v>0</v>
      </c>
      <c r="D17" s="20">
        <v>0</v>
      </c>
      <c r="E17" s="20">
        <v>0</v>
      </c>
    </row>
    <row r="18" spans="1:5" x14ac:dyDescent="0.25">
      <c r="A18" t="s">
        <v>60</v>
      </c>
      <c r="B18" s="20">
        <v>0</v>
      </c>
      <c r="C18" s="20">
        <v>0</v>
      </c>
      <c r="D18" s="20">
        <v>0</v>
      </c>
      <c r="E18" s="20">
        <v>0</v>
      </c>
    </row>
    <row r="19" spans="1:5" x14ac:dyDescent="0.25">
      <c r="A19" t="s">
        <v>61</v>
      </c>
      <c r="B19" s="20">
        <v>0</v>
      </c>
      <c r="C19" s="20">
        <v>0</v>
      </c>
      <c r="D19" s="20">
        <v>0</v>
      </c>
      <c r="E19" s="20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F11" sqref="F1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s="11" t="s">
        <v>84</v>
      </c>
      <c r="B2" s="13">
        <v>0.98</v>
      </c>
      <c r="C2" s="13">
        <v>0.76</v>
      </c>
      <c r="D2" s="21">
        <v>0.36199999999999999</v>
      </c>
      <c r="E2" s="21">
        <v>0.41</v>
      </c>
      <c r="F2" s="11">
        <v>24</v>
      </c>
      <c r="G2" s="13">
        <v>0.96</v>
      </c>
      <c r="H2" s="13">
        <v>0.04</v>
      </c>
      <c r="I2" s="13">
        <v>0</v>
      </c>
      <c r="J2" s="13">
        <v>1</v>
      </c>
      <c r="K2" s="13">
        <v>0</v>
      </c>
      <c r="L2" s="14">
        <v>115</v>
      </c>
      <c r="M2" s="15">
        <v>0</v>
      </c>
      <c r="N2" s="15">
        <v>0</v>
      </c>
      <c r="O2" s="14">
        <v>6</v>
      </c>
      <c r="P2" s="15">
        <v>0.1</v>
      </c>
      <c r="Q2" s="15">
        <v>0.1</v>
      </c>
      <c r="R2" s="15">
        <v>0.1</v>
      </c>
      <c r="S2" s="15">
        <v>0.1</v>
      </c>
    </row>
    <row r="3" spans="1:19" x14ac:dyDescent="0.25">
      <c r="A3" s="11" t="s">
        <v>85</v>
      </c>
      <c r="B3" s="13">
        <v>1</v>
      </c>
      <c r="C3" s="13">
        <v>0.86</v>
      </c>
      <c r="D3" s="21">
        <v>0.21</v>
      </c>
      <c r="E3" s="21">
        <v>0.41</v>
      </c>
      <c r="F3" s="11">
        <v>24</v>
      </c>
      <c r="G3" s="13">
        <v>0.96</v>
      </c>
      <c r="H3" s="13">
        <v>0.06</v>
      </c>
      <c r="I3" s="13">
        <v>0</v>
      </c>
      <c r="J3" s="13">
        <v>1</v>
      </c>
      <c r="K3" s="13">
        <v>0.85</v>
      </c>
      <c r="L3" s="16">
        <v>112</v>
      </c>
      <c r="M3" s="15">
        <v>0</v>
      </c>
      <c r="N3" s="15">
        <v>0</v>
      </c>
      <c r="O3" s="14">
        <v>6</v>
      </c>
      <c r="P3" s="15">
        <v>0.12</v>
      </c>
      <c r="Q3" s="15">
        <v>0.12</v>
      </c>
      <c r="R3" s="15">
        <v>0.2</v>
      </c>
      <c r="S3" s="15">
        <v>0.12</v>
      </c>
    </row>
    <row r="4" spans="1:19" x14ac:dyDescent="0.25">
      <c r="A4" s="11" t="s">
        <v>86</v>
      </c>
      <c r="B4" s="13">
        <v>1</v>
      </c>
      <c r="C4" s="13">
        <v>0.96</v>
      </c>
      <c r="D4" s="21">
        <v>0.19</v>
      </c>
      <c r="E4" s="21">
        <v>0.4</v>
      </c>
      <c r="F4" s="11">
        <v>24</v>
      </c>
      <c r="G4" s="13">
        <v>1</v>
      </c>
      <c r="H4" s="13">
        <v>0.1</v>
      </c>
      <c r="I4" s="13">
        <v>0</v>
      </c>
      <c r="J4" s="13">
        <v>1</v>
      </c>
      <c r="K4" s="13">
        <v>0.85</v>
      </c>
      <c r="L4" s="16">
        <v>112</v>
      </c>
      <c r="M4" s="15">
        <v>0</v>
      </c>
      <c r="N4" s="15">
        <v>0</v>
      </c>
      <c r="O4" s="14">
        <v>6</v>
      </c>
      <c r="P4" s="15">
        <v>0.15</v>
      </c>
      <c r="Q4" s="15">
        <v>0.15</v>
      </c>
      <c r="R4" s="15">
        <v>0.25</v>
      </c>
      <c r="S4" s="15">
        <v>0.15</v>
      </c>
    </row>
    <row r="5" spans="1:19" x14ac:dyDescent="0.25">
      <c r="A5" s="11" t="s">
        <v>87</v>
      </c>
      <c r="B5" s="13">
        <v>1</v>
      </c>
      <c r="C5" s="13">
        <v>0.97</v>
      </c>
      <c r="D5" s="21">
        <v>0.15</v>
      </c>
      <c r="E5" s="21">
        <v>0.35</v>
      </c>
      <c r="F5" s="11">
        <v>24</v>
      </c>
      <c r="G5" s="13">
        <v>1</v>
      </c>
      <c r="H5" s="13">
        <v>0.1</v>
      </c>
      <c r="I5" s="13">
        <v>0</v>
      </c>
      <c r="J5" s="13">
        <v>1</v>
      </c>
      <c r="K5" s="13">
        <v>0.85</v>
      </c>
      <c r="L5" s="16">
        <v>90</v>
      </c>
      <c r="M5" s="15">
        <v>0.05</v>
      </c>
      <c r="N5" s="15">
        <v>0.05</v>
      </c>
      <c r="O5" s="14">
        <v>5</v>
      </c>
      <c r="P5" s="15">
        <v>0.3</v>
      </c>
      <c r="Q5" s="15">
        <v>0.3</v>
      </c>
      <c r="R5" s="15">
        <v>0.3</v>
      </c>
      <c r="S5" s="15">
        <v>0.3</v>
      </c>
    </row>
    <row r="6" spans="1:19" x14ac:dyDescent="0.25">
      <c r="A6" s="11" t="s">
        <v>88</v>
      </c>
      <c r="B6" s="13">
        <v>1</v>
      </c>
      <c r="C6" s="13">
        <v>0.98</v>
      </c>
      <c r="D6" s="21">
        <v>0.1</v>
      </c>
      <c r="E6" s="21">
        <v>0.3</v>
      </c>
      <c r="F6" s="11">
        <v>24</v>
      </c>
      <c r="G6" s="13">
        <v>1</v>
      </c>
      <c r="H6" s="13">
        <v>0.1</v>
      </c>
      <c r="I6" s="13">
        <v>1</v>
      </c>
      <c r="J6" s="13">
        <v>1</v>
      </c>
      <c r="K6" s="13">
        <v>0.85</v>
      </c>
      <c r="L6" s="16">
        <v>85</v>
      </c>
      <c r="M6" s="15">
        <v>0.1</v>
      </c>
      <c r="N6" s="15">
        <v>0.1</v>
      </c>
      <c r="O6" s="14">
        <v>4</v>
      </c>
      <c r="P6" s="15">
        <v>0.5</v>
      </c>
      <c r="Q6" s="15">
        <v>0.5</v>
      </c>
      <c r="R6" s="15">
        <v>0.5</v>
      </c>
      <c r="S6" s="15">
        <v>0.5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F21" sqref="F2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s="11" t="s">
        <v>62</v>
      </c>
      <c r="B2" s="11" t="s">
        <v>63</v>
      </c>
      <c r="C2" s="17">
        <v>100000000</v>
      </c>
    </row>
    <row r="3" spans="1:3" x14ac:dyDescent="0.25">
      <c r="A3" s="11" t="s">
        <v>64</v>
      </c>
      <c r="B3" s="11" t="s">
        <v>65</v>
      </c>
      <c r="C3" s="17">
        <v>150000000</v>
      </c>
    </row>
    <row r="4" spans="1:3" x14ac:dyDescent="0.25">
      <c r="A4" s="11" t="s">
        <v>64</v>
      </c>
      <c r="B4" s="11" t="s">
        <v>66</v>
      </c>
      <c r="C4" s="17">
        <v>3000000000</v>
      </c>
    </row>
    <row r="5" spans="1:3" x14ac:dyDescent="0.25">
      <c r="A5" s="11" t="s">
        <v>64</v>
      </c>
      <c r="B5" s="11" t="s">
        <v>67</v>
      </c>
      <c r="C5" s="17">
        <v>20000000</v>
      </c>
    </row>
    <row r="6" spans="1:3" x14ac:dyDescent="0.25">
      <c r="A6" s="11" t="s">
        <v>64</v>
      </c>
      <c r="B6" s="11" t="s">
        <v>68</v>
      </c>
      <c r="C6" s="17">
        <v>30000000</v>
      </c>
    </row>
    <row r="7" spans="1:3" x14ac:dyDescent="0.25">
      <c r="A7" s="11" t="s">
        <v>69</v>
      </c>
      <c r="B7" s="11" t="s">
        <v>70</v>
      </c>
      <c r="C7" s="17">
        <v>20000000</v>
      </c>
    </row>
    <row r="8" spans="1:3" x14ac:dyDescent="0.25">
      <c r="A8" s="11" t="s">
        <v>69</v>
      </c>
      <c r="B8" s="11" t="s">
        <v>71</v>
      </c>
      <c r="C8" s="17">
        <v>80000000</v>
      </c>
    </row>
    <row r="9" spans="1:3" x14ac:dyDescent="0.25">
      <c r="A9" s="11" t="s">
        <v>62</v>
      </c>
      <c r="B9" s="11" t="s">
        <v>72</v>
      </c>
      <c r="C9" s="18">
        <v>1</v>
      </c>
    </row>
    <row r="10" spans="1:3" x14ac:dyDescent="0.25">
      <c r="A10" s="11" t="s">
        <v>62</v>
      </c>
      <c r="B10" s="11" t="s">
        <v>73</v>
      </c>
      <c r="C10" s="18">
        <v>1</v>
      </c>
    </row>
    <row r="11" spans="1:3" x14ac:dyDescent="0.25">
      <c r="A11" s="11" t="s">
        <v>64</v>
      </c>
      <c r="B11" s="11" t="s">
        <v>74</v>
      </c>
      <c r="C11" s="18">
        <v>1</v>
      </c>
    </row>
    <row r="12" spans="1:3" x14ac:dyDescent="0.25">
      <c r="A12" s="11" t="s">
        <v>75</v>
      </c>
      <c r="B12" s="11" t="s">
        <v>76</v>
      </c>
      <c r="C12" s="18">
        <v>1</v>
      </c>
    </row>
    <row r="13" spans="1:3" x14ac:dyDescent="0.25">
      <c r="A13" s="11" t="s">
        <v>75</v>
      </c>
      <c r="B13" s="11" t="s">
        <v>77</v>
      </c>
      <c r="C13" s="18">
        <v>1</v>
      </c>
    </row>
    <row r="14" spans="1:3" x14ac:dyDescent="0.25">
      <c r="A14" s="11" t="s">
        <v>75</v>
      </c>
      <c r="B14" s="11" t="s">
        <v>78</v>
      </c>
      <c r="C14" s="17">
        <v>36500000</v>
      </c>
    </row>
    <row r="15" spans="1:3" x14ac:dyDescent="0.25">
      <c r="A15" s="11" t="s">
        <v>75</v>
      </c>
      <c r="B15" s="11" t="s">
        <v>79</v>
      </c>
      <c r="C15" s="17">
        <v>5000000</v>
      </c>
    </row>
    <row r="16" spans="1:3" x14ac:dyDescent="0.25">
      <c r="A16" s="11" t="s">
        <v>75</v>
      </c>
      <c r="B16" s="11" t="s">
        <v>80</v>
      </c>
      <c r="C16" s="17">
        <v>20800000</v>
      </c>
    </row>
    <row r="17" spans="1:3" x14ac:dyDescent="0.25">
      <c r="A17" s="11" t="s">
        <v>75</v>
      </c>
      <c r="B17" s="11" t="s">
        <v>81</v>
      </c>
      <c r="C17" s="17">
        <v>49000000</v>
      </c>
    </row>
    <row r="18" spans="1:3" x14ac:dyDescent="0.25">
      <c r="A18" s="11" t="s">
        <v>62</v>
      </c>
      <c r="B18" s="11" t="s">
        <v>82</v>
      </c>
      <c r="C18" s="18">
        <v>1</v>
      </c>
    </row>
    <row r="19" spans="1:3" x14ac:dyDescent="0.25">
      <c r="A19" s="11" t="s">
        <v>69</v>
      </c>
      <c r="B19" s="11" t="s">
        <v>83</v>
      </c>
      <c r="C19" s="17">
        <v>4500000000</v>
      </c>
    </row>
  </sheetData>
  <pageMargins left="0.7" right="0.7" top="0.75" bottom="0.75" header="0.3" footer="0.3"/>
  <pageSetup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C1" sqref="C1:C1048576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DELL</cp:lastModifiedBy>
  <dcterms:created xsi:type="dcterms:W3CDTF">2020-03-24T17:16:45Z</dcterms:created>
  <dcterms:modified xsi:type="dcterms:W3CDTF">2021-05-19T22:35:20Z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