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nta rosa de vitermo\alcaldia\2021\sinas\"/>
    </mc:Choice>
  </mc:AlternateContent>
  <xr:revisionPtr revIDLastSave="0" documentId="13_ncr:1_{0392595E-4CDB-40F7-A6C2-DF5462BC9A3D}" xr6:coauthVersionLast="45" xr6:coauthVersionMax="46" xr10:uidLastSave="{00000000-0000-0000-0000-000000000000}"/>
  <bookViews>
    <workbookView xWindow="-120" yWindow="-120" windowWidth="20730" windowHeight="11310" tabRatio="619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5" l="1"/>
  <c r="D7" i="5"/>
  <c r="B7" i="5"/>
  <c r="E5" i="5"/>
  <c r="E4" i="5"/>
  <c r="E3" i="5"/>
  <c r="C17" i="4"/>
  <c r="C3" i="4"/>
  <c r="C5" i="4"/>
  <c r="C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<sst xmlns="http://schemas.openxmlformats.org/spreadsheetml/2006/main" count="166" uniqueCount="89">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</sst>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 applyAlignment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9" fontId="0" fillId="0" borderId="0" xfId="1" applyFont="1"/>
    <xf numFmtId="0" fontId="0" fillId="0" borderId="0" xfId="2" applyNumberFormat="1" applyFont="1"/>
    <xf numFmtId="1" fontId="0" fillId="0" borderId="0" xfId="0" applyNumberFormat="1"/>
    <xf numFmtId="1" fontId="4" fillId="0" borderId="2" xfId="0" applyNumberFormat="1" applyFont="1" applyFill="1" applyBorder="1" applyAlignment="1">
      <alignment horizontal="right" vertical="center" wrapText="1"/>
    </xf>
    <xf numFmtId="1" fontId="4" fillId="0" borderId="0" xfId="0" applyNumberFormat="1" applyFont="1" applyFill="1" applyBorder="1" applyAlignment="1">
      <alignment horizontal="right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C5918B77-950C-4261-A585-94FE1862C2C9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B9" sqref="B9:E10"/>
    </sheetView>
  </sheetViews>
  <sheetFormatPr baseColWidth="10" defaultColWidth="9.28515625" defaultRowHeight="15" x14ac:dyDescent="0.25"/>
  <cols>
    <col min="1" max="1" width="75.28515625" style="6" customWidth="1"/>
    <col min="2" max="2" width="18.28515625" customWidth="1"/>
    <col min="3" max="3" width="21.42578125" customWidth="1"/>
    <col min="4" max="4" width="20.140625" customWidth="1"/>
    <col min="5" max="5" width="17.425781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</row>
    <row r="3" spans="1:8" x14ac:dyDescent="0.25">
      <c r="A3" t="s">
        <v>36</v>
      </c>
      <c r="B3" s="14">
        <v>36622706</v>
      </c>
      <c r="C3" s="14">
        <v>36622706</v>
      </c>
      <c r="D3" s="14">
        <v>36622706</v>
      </c>
      <c r="E3" s="13">
        <f>+(D3*3%)+D3</f>
        <v>37721387.18</v>
      </c>
      <c r="F3" t="s">
        <v>56</v>
      </c>
    </row>
    <row r="4" spans="1:8" x14ac:dyDescent="0.25">
      <c r="A4" t="s">
        <v>37</v>
      </c>
      <c r="B4" s="14">
        <v>31515672</v>
      </c>
      <c r="C4" s="14">
        <v>31515672</v>
      </c>
      <c r="D4" s="14">
        <v>31515672</v>
      </c>
      <c r="E4" s="13">
        <f>+(D4*3%)+D4</f>
        <v>32461142.16</v>
      </c>
      <c r="F4" t="s">
        <v>56</v>
      </c>
    </row>
    <row r="5" spans="1:8" x14ac:dyDescent="0.25">
      <c r="A5" t="s">
        <v>38</v>
      </c>
      <c r="B5" s="14">
        <v>73390027</v>
      </c>
      <c r="C5" s="14">
        <v>73390027</v>
      </c>
      <c r="D5" s="14">
        <v>73390027</v>
      </c>
      <c r="E5" s="13">
        <f>+(D5*3%)+D5</f>
        <v>75591727.810000002</v>
      </c>
      <c r="F5" t="s">
        <v>56</v>
      </c>
    </row>
    <row r="6" spans="1:8" x14ac:dyDescent="0.25">
      <c r="A6" t="s">
        <v>39</v>
      </c>
      <c r="B6" s="15">
        <v>0</v>
      </c>
      <c r="C6" s="15">
        <v>0</v>
      </c>
      <c r="D6" s="15">
        <v>0</v>
      </c>
      <c r="E6">
        <v>0</v>
      </c>
    </row>
    <row r="7" spans="1:8" x14ac:dyDescent="0.25">
      <c r="A7" t="s">
        <v>40</v>
      </c>
      <c r="B7" s="12">
        <f>289000000+117299226+100842697</f>
        <v>507141923</v>
      </c>
      <c r="C7" s="12">
        <f>289000000+117299226+100842697</f>
        <v>507141923</v>
      </c>
      <c r="D7" s="12">
        <f>289000000+117299226</f>
        <v>406299226</v>
      </c>
      <c r="E7" s="12">
        <f>289000000+117299226-65672478.15</f>
        <v>340626747.85000002</v>
      </c>
      <c r="F7" t="s">
        <v>56</v>
      </c>
    </row>
    <row r="8" spans="1:8" x14ac:dyDescent="0.25">
      <c r="A8" t="s">
        <v>41</v>
      </c>
      <c r="B8" s="12">
        <v>0</v>
      </c>
      <c r="C8" s="15">
        <v>0</v>
      </c>
      <c r="D8" s="12">
        <v>101000000</v>
      </c>
      <c r="E8" s="12">
        <v>0</v>
      </c>
      <c r="F8" t="s">
        <v>56</v>
      </c>
    </row>
    <row r="9" spans="1:8" x14ac:dyDescent="0.25">
      <c r="A9" t="s">
        <v>42</v>
      </c>
      <c r="B9" s="15">
        <v>0</v>
      </c>
      <c r="C9" s="15">
        <v>0</v>
      </c>
      <c r="D9" s="15">
        <v>0</v>
      </c>
      <c r="E9" s="15">
        <v>0</v>
      </c>
    </row>
    <row r="10" spans="1:8" x14ac:dyDescent="0.25">
      <c r="A10" t="s">
        <v>43</v>
      </c>
      <c r="B10" s="15">
        <v>0</v>
      </c>
      <c r="C10" s="15">
        <v>0</v>
      </c>
      <c r="D10" s="15">
        <v>0</v>
      </c>
      <c r="E10" s="15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B15" sqref="B15:E19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608142323</v>
      </c>
      <c r="C14">
        <v>608142323</v>
      </c>
      <c r="D14">
        <v>608142323</v>
      </c>
      <c r="E14">
        <v>608142323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"/>
  <sheetViews>
    <sheetView topLeftCell="M1" zoomScale="90" zoomScaleNormal="90" workbookViewId="0">
      <selection activeCell="O11" sqref="O11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0.99</v>
      </c>
      <c r="C2">
        <v>0.79</v>
      </c>
      <c r="D2">
        <v>0.05</v>
      </c>
      <c r="E2">
        <v>0.14000000000000001</v>
      </c>
      <c r="F2">
        <v>24</v>
      </c>
      <c r="G2">
        <v>0.97</v>
      </c>
      <c r="H2">
        <v>0.05</v>
      </c>
      <c r="I2">
        <v>0</v>
      </c>
      <c r="J2">
        <v>0.97</v>
      </c>
      <c r="K2">
        <v>0.02</v>
      </c>
      <c r="L2">
        <v>936</v>
      </c>
      <c r="M2">
        <v>0.28000000000000003</v>
      </c>
      <c r="N2">
        <v>0.03</v>
      </c>
      <c r="O2">
        <v>1</v>
      </c>
      <c r="P2">
        <v>0.56999999999999995</v>
      </c>
      <c r="Q2">
        <v>0.6</v>
      </c>
      <c r="R2">
        <v>0.3</v>
      </c>
      <c r="S2">
        <v>0.61</v>
      </c>
    </row>
    <row r="3" spans="1:19" x14ac:dyDescent="0.25">
      <c r="A3" t="s">
        <v>85</v>
      </c>
      <c r="B3">
        <v>0.99</v>
      </c>
      <c r="C3">
        <v>0.79</v>
      </c>
      <c r="D3">
        <v>0.05</v>
      </c>
      <c r="E3">
        <v>0.14000000000000001</v>
      </c>
      <c r="F3">
        <v>24</v>
      </c>
      <c r="G3">
        <v>0.98</v>
      </c>
      <c r="H3">
        <v>0.06</v>
      </c>
      <c r="I3">
        <v>0</v>
      </c>
      <c r="J3">
        <v>0.97</v>
      </c>
      <c r="K3">
        <v>0.03</v>
      </c>
      <c r="L3">
        <v>935</v>
      </c>
      <c r="M3">
        <v>0.28000000000000003</v>
      </c>
      <c r="N3">
        <v>0.3</v>
      </c>
      <c r="O3">
        <v>1</v>
      </c>
      <c r="P3">
        <v>0.62</v>
      </c>
      <c r="Q3">
        <v>0.65</v>
      </c>
      <c r="R3">
        <v>0.4</v>
      </c>
      <c r="S3">
        <v>0.61</v>
      </c>
    </row>
    <row r="4" spans="1:19" x14ac:dyDescent="0.25">
      <c r="A4" t="s">
        <v>86</v>
      </c>
      <c r="B4">
        <v>0.99</v>
      </c>
      <c r="C4">
        <v>0.8</v>
      </c>
      <c r="D4">
        <v>0.05</v>
      </c>
      <c r="E4">
        <v>0.14000000000000001</v>
      </c>
      <c r="F4">
        <v>24</v>
      </c>
      <c r="G4">
        <v>0.98</v>
      </c>
      <c r="H4">
        <v>0.1</v>
      </c>
      <c r="I4">
        <v>0</v>
      </c>
      <c r="J4">
        <v>0.97</v>
      </c>
      <c r="K4">
        <v>0.04</v>
      </c>
      <c r="L4">
        <v>930</v>
      </c>
      <c r="M4">
        <v>0.28000000000000003</v>
      </c>
      <c r="N4">
        <v>0.4</v>
      </c>
      <c r="O4">
        <v>1</v>
      </c>
      <c r="P4">
        <v>0.64</v>
      </c>
      <c r="Q4">
        <v>0.65</v>
      </c>
      <c r="R4">
        <v>0.5</v>
      </c>
      <c r="S4">
        <v>0.62</v>
      </c>
    </row>
    <row r="5" spans="1:19" x14ac:dyDescent="0.25">
      <c r="A5" t="s">
        <v>87</v>
      </c>
      <c r="B5">
        <v>0.99</v>
      </c>
      <c r="C5">
        <v>0.81</v>
      </c>
      <c r="D5">
        <v>0.05</v>
      </c>
      <c r="E5">
        <v>0.14000000000000001</v>
      </c>
      <c r="F5">
        <v>24</v>
      </c>
      <c r="G5">
        <v>0.98</v>
      </c>
      <c r="H5">
        <v>0.14000000000000001</v>
      </c>
      <c r="I5">
        <v>0.01</v>
      </c>
      <c r="J5">
        <v>0.97</v>
      </c>
      <c r="K5">
        <v>0.05</v>
      </c>
      <c r="L5">
        <v>925</v>
      </c>
      <c r="M5">
        <v>0.28999999999999998</v>
      </c>
      <c r="N5">
        <v>0.5</v>
      </c>
      <c r="O5">
        <v>1</v>
      </c>
      <c r="P5">
        <v>0.65</v>
      </c>
      <c r="Q5">
        <v>0.7</v>
      </c>
      <c r="R5">
        <v>0.5</v>
      </c>
      <c r="S5">
        <v>0.63</v>
      </c>
    </row>
    <row r="6" spans="1:19" x14ac:dyDescent="0.25">
      <c r="A6" t="s">
        <v>88</v>
      </c>
      <c r="B6">
        <v>0.99</v>
      </c>
      <c r="C6">
        <v>0.81</v>
      </c>
      <c r="D6">
        <v>0.05</v>
      </c>
      <c r="E6">
        <v>0.14000000000000001</v>
      </c>
      <c r="F6">
        <v>24</v>
      </c>
      <c r="G6">
        <v>0.98</v>
      </c>
      <c r="H6">
        <v>0.15</v>
      </c>
      <c r="I6">
        <v>0.01</v>
      </c>
      <c r="J6">
        <v>0.97</v>
      </c>
      <c r="K6">
        <v>0.06</v>
      </c>
      <c r="L6">
        <v>920</v>
      </c>
      <c r="M6">
        <v>0.28999999999999998</v>
      </c>
      <c r="N6">
        <v>0.6</v>
      </c>
      <c r="O6">
        <v>1</v>
      </c>
      <c r="P6">
        <v>0.66</v>
      </c>
      <c r="Q6">
        <v>0.7</v>
      </c>
      <c r="R6">
        <v>0.5</v>
      </c>
      <c r="S6">
        <v>0.64</v>
      </c>
    </row>
    <row r="13" spans="1:19" x14ac:dyDescent="0.25">
      <c r="O13" s="11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abSelected="1" zoomScale="90" zoomScaleNormal="90" workbookViewId="0">
      <selection activeCell="C20" sqref="C20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>
        <f>100842697*4</f>
        <v>403370788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>
        <f>117299226*4</f>
        <v>469196904</v>
      </c>
    </row>
    <row r="6" spans="1:3" x14ac:dyDescent="0.25">
      <c r="A6" t="s">
        <v>64</v>
      </c>
      <c r="B6" t="s">
        <v>68</v>
      </c>
      <c r="C6">
        <v>0</v>
      </c>
    </row>
    <row r="7" spans="1:3" x14ac:dyDescent="0.25">
      <c r="A7" t="s">
        <v>69</v>
      </c>
      <c r="B7" t="s">
        <v>70</v>
      </c>
      <c r="C7">
        <v>0</v>
      </c>
    </row>
    <row r="8" spans="1:3" x14ac:dyDescent="0.25">
      <c r="A8" t="s">
        <v>69</v>
      </c>
      <c r="B8" t="s">
        <v>71</v>
      </c>
      <c r="C8">
        <v>0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0</v>
      </c>
    </row>
    <row r="11" spans="1:3" x14ac:dyDescent="0.25">
      <c r="A11" t="s">
        <v>64</v>
      </c>
      <c r="B11" t="s">
        <v>74</v>
      </c>
      <c r="C11">
        <v>289000000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867001600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0</v>
      </c>
    </row>
    <row r="17" spans="1:3" x14ac:dyDescent="0.25">
      <c r="A17" t="s">
        <v>75</v>
      </c>
      <c r="B17" t="s">
        <v>81</v>
      </c>
      <c r="C17">
        <f>101000000*4</f>
        <v>404000000</v>
      </c>
    </row>
    <row r="18" spans="1:3" x14ac:dyDescent="0.25">
      <c r="A18" t="s">
        <v>62</v>
      </c>
      <c r="B18" t="s">
        <v>82</v>
      </c>
      <c r="C18">
        <v>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LENOVO</cp:lastModifiedBy>
  <dcterms:created xsi:type="dcterms:W3CDTF">2020-03-24T17:16:45Z</dcterms:created>
  <dcterms:modified xsi:type="dcterms:W3CDTF">2021-05-25T16:18:03Z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