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\Documents\ANGELICA\SINAS\"/>
    </mc:Choice>
  </mc:AlternateContent>
  <xr:revisionPtr revIDLastSave="0" documentId="13_ncr:1_{E0A08C91-5E7F-4916-9FE8-B546FFCD00B7}" xr6:coauthVersionLast="47" xr6:coauthVersionMax="47" xr10:uidLastSave="{00000000-0000-0000-0000-000000000000}"/>
  <bookViews>
    <workbookView xWindow="28680" yWindow="-120" windowWidth="2064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C7" i="5"/>
  <c r="B7" i="5"/>
  <c r="L2" i="9" l="1"/>
  <c r="E12" i="3"/>
  <c r="D12" i="3"/>
  <c r="D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<sst xmlns="http://schemas.openxmlformats.org/spreadsheetml/2006/main" count="172" uniqueCount="89">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</sst>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11" borderId="0" xfId="1" applyNumberFormat="1" applyFont="1" applyFill="1"/>
    <xf numFmtId="9" fontId="0" fillId="0" borderId="0" xfId="0" applyNumberFormat="1"/>
    <xf numFmtId="9" fontId="0" fillId="0" borderId="0" xfId="2" applyFont="1"/>
    <xf numFmtId="2" fontId="0" fillId="0" borderId="0" xfId="2" applyNumberFormat="1" applyFont="1"/>
    <xf numFmtId="2" fontId="0" fillId="0" borderId="0" xfId="0" applyNumberFormat="1"/>
    <xf numFmtId="9" fontId="0" fillId="0" borderId="0" xfId="0" applyNumberFormat="1" applyFill="1" applyBorder="1"/>
    <xf numFmtId="2" fontId="0" fillId="0" borderId="0" xfId="0" applyNumberFormat="1" applyFill="1" applyBorder="1"/>
    <xf numFmtId="1" fontId="0" fillId="0" borderId="0" xfId="1" applyNumberFormat="1" applyFont="1"/>
    <xf numFmtId="0" fontId="0" fillId="0" borderId="0" xfId="0" applyFill="1"/>
    <xf numFmtId="1" fontId="0" fillId="0" borderId="0" xfId="1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2158C42-C8D6-433E-B4F1-A38B259BAA0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11" sqref="A11:XFD17"/>
    </sheetView>
  </sheetViews>
  <sheetFormatPr baseColWidth="10" defaultColWidth="9.1796875" defaultRowHeight="14.5" x14ac:dyDescent="0.35"/>
  <cols>
    <col min="1" max="1" width="60.54296875" style="6" customWidth="1"/>
    <col min="2" max="4" width="14.1796875" bestFit="1" customWidth="1"/>
    <col min="5" max="5" width="15.26953125" bestFit="1" customWidth="1"/>
    <col min="6" max="6" width="31.54296875" customWidth="1"/>
    <col min="7" max="7" width="29.81640625" customWidth="1"/>
    <col min="8" max="8" width="28.90625" customWidth="1"/>
  </cols>
  <sheetData>
    <row r="1" spans="1:8" ht="35.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35">
      <c r="A3" t="s">
        <v>36</v>
      </c>
      <c r="B3" s="11">
        <v>83000000</v>
      </c>
      <c r="C3" s="11">
        <v>100000000</v>
      </c>
      <c r="D3" s="11">
        <v>103000000</v>
      </c>
      <c r="E3" s="11">
        <v>106000000</v>
      </c>
      <c r="F3" t="s">
        <v>56</v>
      </c>
    </row>
    <row r="4" spans="1:8" x14ac:dyDescent="0.35">
      <c r="A4" t="s">
        <v>37</v>
      </c>
      <c r="B4" s="11">
        <v>41000000</v>
      </c>
      <c r="C4" s="11">
        <v>50000000</v>
      </c>
      <c r="D4" s="11">
        <v>51000000</v>
      </c>
      <c r="E4" s="11">
        <v>53000000</v>
      </c>
      <c r="F4" t="s">
        <v>56</v>
      </c>
    </row>
    <row r="5" spans="1:8" x14ac:dyDescent="0.35">
      <c r="A5" t="s">
        <v>38</v>
      </c>
      <c r="B5" s="11">
        <v>35000000</v>
      </c>
      <c r="C5" s="11">
        <v>42000000</v>
      </c>
      <c r="D5" s="11">
        <v>44000000</v>
      </c>
      <c r="E5" s="11">
        <v>45000000</v>
      </c>
      <c r="F5" t="s">
        <v>56</v>
      </c>
    </row>
    <row r="6" spans="1:8" x14ac:dyDescent="0.35">
      <c r="A6" t="s">
        <v>39</v>
      </c>
      <c r="B6" s="11">
        <v>25116000</v>
      </c>
      <c r="C6" s="11">
        <v>33600000</v>
      </c>
      <c r="D6" s="11">
        <v>34650000</v>
      </c>
      <c r="E6" s="11">
        <v>35700000</v>
      </c>
      <c r="F6" t="s">
        <v>56</v>
      </c>
    </row>
    <row r="7" spans="1:8" x14ac:dyDescent="0.35">
      <c r="A7" t="s">
        <v>40</v>
      </c>
      <c r="B7" s="12">
        <f>293884000+14160000</f>
        <v>308044000</v>
      </c>
      <c r="C7" s="12">
        <f>254400000+20000000+25000000</f>
        <v>299400000</v>
      </c>
      <c r="D7" s="12">
        <f>262350000+30000000</f>
        <v>292350000</v>
      </c>
      <c r="E7" s="12">
        <f>270300000+30000000+25000000</f>
        <v>325300000</v>
      </c>
      <c r="F7" t="s">
        <v>54</v>
      </c>
      <c r="G7" t="s">
        <v>56</v>
      </c>
      <c r="H7" t="s">
        <v>59</v>
      </c>
    </row>
    <row r="8" spans="1:8" x14ac:dyDescent="0.35">
      <c r="A8" t="s">
        <v>41</v>
      </c>
      <c r="B8" s="11">
        <v>0</v>
      </c>
      <c r="C8" s="11">
        <v>0</v>
      </c>
      <c r="D8" s="11">
        <v>150000000</v>
      </c>
      <c r="E8" s="11">
        <v>159000000</v>
      </c>
      <c r="F8" t="s">
        <v>54</v>
      </c>
    </row>
    <row r="9" spans="1:8" x14ac:dyDescent="0.35">
      <c r="A9" t="s">
        <v>42</v>
      </c>
      <c r="B9" s="11">
        <v>10000000</v>
      </c>
      <c r="C9" s="11">
        <v>20000000</v>
      </c>
      <c r="D9" s="11">
        <v>20000000</v>
      </c>
      <c r="E9" s="11">
        <v>30000000</v>
      </c>
      <c r="F9" t="s">
        <v>54</v>
      </c>
      <c r="G9" t="s">
        <v>57</v>
      </c>
    </row>
    <row r="10" spans="1:8" x14ac:dyDescent="0.3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20" sqref="A20:XFD23"/>
    </sheetView>
  </sheetViews>
  <sheetFormatPr baseColWidth="10" defaultColWidth="9.1796875" defaultRowHeight="14.5" x14ac:dyDescent="0.35"/>
  <cols>
    <col min="1" max="1" width="94.1796875" style="6" customWidth="1"/>
    <col min="2" max="2" width="18" customWidth="1"/>
    <col min="3" max="3" width="16.54296875" customWidth="1"/>
    <col min="4" max="4" width="16.1796875" customWidth="1"/>
    <col min="5" max="5" width="15.6328125" customWidth="1"/>
  </cols>
  <sheetData>
    <row r="1" spans="1:5" ht="42.5" customHeight="1" x14ac:dyDescent="0.3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44</v>
      </c>
      <c r="B2" s="11">
        <v>341000000</v>
      </c>
      <c r="C2" s="11">
        <v>365000000</v>
      </c>
      <c r="D2" s="11">
        <v>400000000</v>
      </c>
      <c r="E2" s="11">
        <v>414000000</v>
      </c>
    </row>
    <row r="3" spans="1:5" x14ac:dyDescent="0.3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3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3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3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3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3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35">
      <c r="A9" t="s">
        <v>51</v>
      </c>
      <c r="B9" s="11">
        <v>2000000</v>
      </c>
      <c r="C9" s="11">
        <v>0</v>
      </c>
      <c r="D9" s="11">
        <v>0</v>
      </c>
      <c r="E9" s="11">
        <v>0</v>
      </c>
    </row>
    <row r="10" spans="1:5" x14ac:dyDescent="0.3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3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35">
      <c r="A12" t="s">
        <v>54</v>
      </c>
      <c r="B12" s="11">
        <v>10000000</v>
      </c>
      <c r="C12" s="11">
        <v>20000000</v>
      </c>
      <c r="D12" s="11">
        <f>30000000+150000000</f>
        <v>180000000</v>
      </c>
      <c r="E12" s="11">
        <f>30000000+159000000</f>
        <v>189000000</v>
      </c>
    </row>
    <row r="13" spans="1:5" x14ac:dyDescent="0.3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35">
      <c r="A14" t="s">
        <v>56</v>
      </c>
      <c r="B14" s="11">
        <v>466000000</v>
      </c>
      <c r="C14" s="11">
        <v>480000000</v>
      </c>
      <c r="D14" s="11">
        <v>495000000</v>
      </c>
      <c r="E14" s="11">
        <v>510000000</v>
      </c>
    </row>
    <row r="15" spans="1:5" x14ac:dyDescent="0.35">
      <c r="A15" t="s">
        <v>57</v>
      </c>
      <c r="B15" s="11">
        <v>10000000</v>
      </c>
      <c r="C15" s="11">
        <v>20000000</v>
      </c>
      <c r="D15" s="11">
        <v>20000000</v>
      </c>
      <c r="E15" s="11">
        <v>30000000</v>
      </c>
    </row>
    <row r="16" spans="1:5" x14ac:dyDescent="0.3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3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3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3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E4" sqref="E4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36328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08984375" customWidth="1"/>
    <col min="17" max="17" width="20.54296875" customWidth="1"/>
    <col min="18" max="18" width="20.81640625" customWidth="1"/>
    <col min="19" max="19" width="19.1796875" customWidth="1"/>
  </cols>
  <sheetData>
    <row r="1" spans="1:19" ht="44" customHeight="1" x14ac:dyDescent="0.3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5">
      <c r="A2" t="s">
        <v>84</v>
      </c>
      <c r="B2" s="15">
        <v>1</v>
      </c>
      <c r="C2" s="16">
        <v>0.87</v>
      </c>
      <c r="D2">
        <v>1</v>
      </c>
      <c r="E2">
        <v>0.7</v>
      </c>
      <c r="F2">
        <v>24</v>
      </c>
      <c r="G2" s="16">
        <v>0.89</v>
      </c>
      <c r="H2" s="13">
        <v>0.65</v>
      </c>
      <c r="I2" s="13">
        <v>0.99</v>
      </c>
      <c r="J2" s="13">
        <v>1</v>
      </c>
      <c r="K2" s="14">
        <v>0.8</v>
      </c>
      <c r="L2" s="15">
        <f>220*12</f>
        <v>2640</v>
      </c>
      <c r="M2" s="13">
        <v>0.2</v>
      </c>
      <c r="N2" s="13">
        <v>1</v>
      </c>
      <c r="O2">
        <v>0.11</v>
      </c>
      <c r="P2" s="15">
        <v>0.89</v>
      </c>
      <c r="Q2">
        <v>0</v>
      </c>
      <c r="R2" s="16">
        <v>0.67</v>
      </c>
      <c r="S2">
        <v>0.1</v>
      </c>
    </row>
    <row r="3" spans="1:19" x14ac:dyDescent="0.35">
      <c r="A3" t="s">
        <v>85</v>
      </c>
      <c r="B3" s="15">
        <v>1</v>
      </c>
      <c r="C3" s="16">
        <v>0.9</v>
      </c>
      <c r="D3">
        <v>1</v>
      </c>
      <c r="E3">
        <v>0.7</v>
      </c>
      <c r="F3">
        <v>24</v>
      </c>
      <c r="G3" s="16">
        <v>0.89</v>
      </c>
      <c r="H3" s="13">
        <v>0.65</v>
      </c>
      <c r="I3" s="13">
        <v>0.99</v>
      </c>
      <c r="J3" s="13">
        <v>1</v>
      </c>
      <c r="K3" s="13">
        <v>0.8</v>
      </c>
      <c r="L3" s="16">
        <v>220</v>
      </c>
      <c r="M3" s="13">
        <v>0.2</v>
      </c>
      <c r="N3" s="13">
        <v>1</v>
      </c>
      <c r="O3" s="16">
        <v>0.11</v>
      </c>
      <c r="P3" s="16">
        <v>0.89</v>
      </c>
      <c r="Q3">
        <v>0.22</v>
      </c>
      <c r="R3">
        <v>0.67</v>
      </c>
      <c r="S3">
        <v>0.1</v>
      </c>
    </row>
    <row r="4" spans="1:19" x14ac:dyDescent="0.35">
      <c r="A4" t="s">
        <v>86</v>
      </c>
      <c r="B4" s="15">
        <v>1</v>
      </c>
      <c r="C4" s="16">
        <v>0.92</v>
      </c>
      <c r="D4">
        <v>1</v>
      </c>
      <c r="E4">
        <v>0.8</v>
      </c>
      <c r="F4">
        <v>24</v>
      </c>
      <c r="G4" s="16">
        <v>0.89</v>
      </c>
      <c r="H4" s="13">
        <v>0.65</v>
      </c>
      <c r="I4" s="13">
        <v>1</v>
      </c>
      <c r="J4" s="13">
        <v>1</v>
      </c>
      <c r="K4" s="13">
        <v>0.85</v>
      </c>
      <c r="L4" s="16">
        <v>225</v>
      </c>
      <c r="M4" s="13">
        <v>0.2</v>
      </c>
      <c r="N4" s="13">
        <v>1</v>
      </c>
      <c r="O4" s="16">
        <v>0.11</v>
      </c>
      <c r="P4" s="16">
        <v>0.92</v>
      </c>
      <c r="Q4">
        <v>0.38</v>
      </c>
      <c r="R4">
        <v>0.67</v>
      </c>
      <c r="S4">
        <v>0.15</v>
      </c>
    </row>
    <row r="5" spans="1:19" x14ac:dyDescent="0.35">
      <c r="A5" t="s">
        <v>87</v>
      </c>
      <c r="B5" s="15">
        <v>1</v>
      </c>
      <c r="C5" s="16">
        <v>0.94</v>
      </c>
      <c r="D5">
        <v>1</v>
      </c>
      <c r="E5">
        <v>0.85</v>
      </c>
      <c r="F5">
        <v>24</v>
      </c>
      <c r="G5" s="16">
        <v>0.89</v>
      </c>
      <c r="H5" s="13">
        <v>0.65</v>
      </c>
      <c r="I5" s="13">
        <v>1</v>
      </c>
      <c r="J5" s="13">
        <v>1</v>
      </c>
      <c r="K5" s="17">
        <v>0.9</v>
      </c>
      <c r="L5" s="16">
        <v>225</v>
      </c>
      <c r="M5" s="17">
        <v>0.3</v>
      </c>
      <c r="N5" s="13">
        <v>1</v>
      </c>
      <c r="O5" s="16">
        <v>0.1</v>
      </c>
      <c r="P5" s="18">
        <v>0.95</v>
      </c>
      <c r="R5">
        <v>0.8</v>
      </c>
      <c r="S5">
        <v>0.3</v>
      </c>
    </row>
    <row r="6" spans="1:19" x14ac:dyDescent="0.35">
      <c r="A6" t="s">
        <v>88</v>
      </c>
      <c r="B6" s="15">
        <v>1</v>
      </c>
      <c r="C6" s="16">
        <v>0.95</v>
      </c>
      <c r="D6">
        <v>1</v>
      </c>
      <c r="E6">
        <v>0.85</v>
      </c>
      <c r="F6">
        <v>24</v>
      </c>
      <c r="G6" s="18">
        <v>0.95</v>
      </c>
      <c r="H6" s="13">
        <v>0.65</v>
      </c>
      <c r="I6" s="13">
        <v>1</v>
      </c>
      <c r="J6" s="13">
        <v>1</v>
      </c>
      <c r="K6" s="17">
        <v>0.9</v>
      </c>
      <c r="L6" s="16">
        <v>225</v>
      </c>
      <c r="M6" s="17">
        <v>0.35</v>
      </c>
      <c r="N6" s="13">
        <v>1</v>
      </c>
      <c r="O6" s="16">
        <v>0.1</v>
      </c>
      <c r="P6" s="18">
        <v>0.95</v>
      </c>
      <c r="Q6">
        <v>0.4</v>
      </c>
      <c r="R6">
        <v>0.85</v>
      </c>
      <c r="S6">
        <v>0.4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5" sqref="B5"/>
    </sheetView>
  </sheetViews>
  <sheetFormatPr baseColWidth="10" defaultColWidth="9.1796875" defaultRowHeight="14.5" x14ac:dyDescent="0.35"/>
  <cols>
    <col min="1" max="1" width="33.36328125" style="6" customWidth="1"/>
    <col min="2" max="2" width="82.54296875" style="6" customWidth="1"/>
    <col min="3" max="3" width="47.453125" customWidth="1"/>
  </cols>
  <sheetData>
    <row r="1" spans="1:3" ht="45.5" customHeight="1" x14ac:dyDescent="0.35">
      <c r="A1" s="1" t="s">
        <v>4</v>
      </c>
      <c r="B1" s="1" t="s">
        <v>5</v>
      </c>
      <c r="C1" s="4" t="s">
        <v>6</v>
      </c>
    </row>
    <row r="2" spans="1:3" x14ac:dyDescent="0.35">
      <c r="A2" t="s">
        <v>62</v>
      </c>
      <c r="B2" t="s">
        <v>63</v>
      </c>
      <c r="C2" s="19">
        <v>80000000</v>
      </c>
    </row>
    <row r="3" spans="1:3" s="20" customFormat="1" x14ac:dyDescent="0.35">
      <c r="A3" s="20" t="s">
        <v>64</v>
      </c>
      <c r="B3" s="20" t="s">
        <v>65</v>
      </c>
      <c r="C3" s="21">
        <v>80000000</v>
      </c>
    </row>
    <row r="4" spans="1:3" s="20" customFormat="1" x14ac:dyDescent="0.35">
      <c r="A4" s="20" t="s">
        <v>64</v>
      </c>
      <c r="B4" s="20" t="s">
        <v>66</v>
      </c>
      <c r="C4" s="21">
        <v>309000000</v>
      </c>
    </row>
    <row r="5" spans="1:3" s="20" customFormat="1" x14ac:dyDescent="0.35">
      <c r="A5" s="20" t="s">
        <v>64</v>
      </c>
      <c r="B5" s="20" t="s">
        <v>67</v>
      </c>
      <c r="C5" s="21">
        <v>92000000</v>
      </c>
    </row>
    <row r="6" spans="1:3" s="20" customFormat="1" x14ac:dyDescent="0.35">
      <c r="A6" s="20" t="s">
        <v>64</v>
      </c>
      <c r="B6" s="20" t="s">
        <v>68</v>
      </c>
      <c r="C6" s="21">
        <v>300000000</v>
      </c>
    </row>
    <row r="7" spans="1:3" s="20" customFormat="1" x14ac:dyDescent="0.35">
      <c r="A7" s="20" t="s">
        <v>69</v>
      </c>
      <c r="B7" s="20" t="s">
        <v>70</v>
      </c>
      <c r="C7" s="21">
        <v>15000000</v>
      </c>
    </row>
    <row r="8" spans="1:3" s="20" customFormat="1" x14ac:dyDescent="0.35">
      <c r="A8" s="20" t="s">
        <v>69</v>
      </c>
      <c r="B8" s="20" t="s">
        <v>71</v>
      </c>
      <c r="C8" s="21">
        <v>180000000</v>
      </c>
    </row>
    <row r="9" spans="1:3" s="20" customFormat="1" x14ac:dyDescent="0.35">
      <c r="A9" s="20" t="s">
        <v>62</v>
      </c>
      <c r="B9" s="20" t="s">
        <v>72</v>
      </c>
      <c r="C9" s="21">
        <v>66000000</v>
      </c>
    </row>
    <row r="10" spans="1:3" s="20" customFormat="1" x14ac:dyDescent="0.35">
      <c r="A10" s="20" t="s">
        <v>62</v>
      </c>
      <c r="B10" s="20" t="s">
        <v>73</v>
      </c>
      <c r="C10" s="21">
        <v>100000000</v>
      </c>
    </row>
    <row r="11" spans="1:3" s="20" customFormat="1" x14ac:dyDescent="0.35">
      <c r="A11" s="20" t="s">
        <v>64</v>
      </c>
      <c r="B11" s="20" t="s">
        <v>74</v>
      </c>
      <c r="C11" s="21">
        <v>2000000</v>
      </c>
    </row>
    <row r="12" spans="1:3" s="20" customFormat="1" x14ac:dyDescent="0.35">
      <c r="A12" s="20" t="s">
        <v>75</v>
      </c>
      <c r="B12" s="20" t="s">
        <v>76</v>
      </c>
      <c r="C12" s="21">
        <v>10000000</v>
      </c>
    </row>
    <row r="13" spans="1:3" s="20" customFormat="1" x14ac:dyDescent="0.35">
      <c r="A13" s="20" t="s">
        <v>75</v>
      </c>
      <c r="B13" s="20" t="s">
        <v>77</v>
      </c>
      <c r="C13" s="21">
        <v>0</v>
      </c>
    </row>
    <row r="14" spans="1:3" s="20" customFormat="1" x14ac:dyDescent="0.35">
      <c r="A14" s="20" t="s">
        <v>75</v>
      </c>
      <c r="B14" s="20" t="s">
        <v>78</v>
      </c>
      <c r="C14" s="21">
        <v>710000000</v>
      </c>
    </row>
    <row r="15" spans="1:3" s="20" customFormat="1" x14ac:dyDescent="0.35">
      <c r="A15" s="20" t="s">
        <v>75</v>
      </c>
      <c r="B15" s="20" t="s">
        <v>79</v>
      </c>
      <c r="C15" s="21">
        <v>64190000</v>
      </c>
    </row>
    <row r="16" spans="1:3" s="20" customFormat="1" x14ac:dyDescent="0.35">
      <c r="A16" s="20" t="s">
        <v>75</v>
      </c>
      <c r="B16" s="20" t="s">
        <v>80</v>
      </c>
      <c r="C16" s="21">
        <v>130000000</v>
      </c>
    </row>
    <row r="17" spans="1:3" s="20" customFormat="1" x14ac:dyDescent="0.35">
      <c r="A17" s="20" t="s">
        <v>75</v>
      </c>
      <c r="B17" s="20" t="s">
        <v>81</v>
      </c>
      <c r="C17" s="21">
        <v>1000000000</v>
      </c>
    </row>
    <row r="18" spans="1:3" s="20" customFormat="1" x14ac:dyDescent="0.35">
      <c r="A18" s="20" t="s">
        <v>62</v>
      </c>
      <c r="B18" s="20" t="s">
        <v>82</v>
      </c>
      <c r="C18" s="21">
        <v>56000000</v>
      </c>
    </row>
    <row r="19" spans="1:3" s="20" customFormat="1" x14ac:dyDescent="0.35">
      <c r="A19" s="20" t="s">
        <v>69</v>
      </c>
      <c r="B19" s="20" t="s">
        <v>83</v>
      </c>
      <c r="C19" s="21">
        <v>198000000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6328125" customWidth="1"/>
    <col min="2" max="2" width="22.90625" customWidth="1"/>
    <col min="3" max="3" width="16.6328125" customWidth="1"/>
    <col min="4" max="4" width="26.81640625" customWidth="1"/>
    <col min="5" max="5" width="18.81640625" customWidth="1"/>
    <col min="6" max="6" width="18.90625" customWidth="1"/>
    <col min="7" max="7" width="21.1796875" customWidth="1"/>
    <col min="8" max="8" width="22.1796875" customWidth="1"/>
  </cols>
  <sheetData>
    <row r="1" spans="1:8" ht="43" customHeight="1" x14ac:dyDescent="0.3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GIOVANY MENDOZA CASADIEGO</cp:lastModifiedBy>
  <dcterms:created xsi:type="dcterms:W3CDTF">2020-03-24T17:16:45Z</dcterms:created>
  <dcterms:modified xsi:type="dcterms:W3CDTF">2021-05-26T21:43:54Z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