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7" i="5" l="1"/>
  <c r="E7" i="5"/>
  <c r="E18" i="3"/>
  <c r="D18" i="3"/>
  <c r="C18" i="3"/>
  <c r="C8" i="5"/>
  <c r="C7" i="5"/>
  <c r="C2" i="3" l="1"/>
  <c r="E5" i="5"/>
  <c r="E2" i="3"/>
  <c r="D2" i="3"/>
  <c r="E8" i="5"/>
  <c r="D8" i="5"/>
  <c r="E4" i="5"/>
  <c r="E3" i="5"/>
  <c r="D4" i="5"/>
  <c r="D5" i="5"/>
  <c r="D3" i="5"/>
  <c r="C5" i="5"/>
  <c r="C4" i="5"/>
  <c r="C3" i="5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<sst xmlns="http://schemas.openxmlformats.org/spreadsheetml/2006/main" count="171" uniqueCount="89">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</sst>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/>
    <xf numFmtId="44" fontId="1" fillId="5" borderId="1" xfId="1" applyFont="1" applyFill="1" applyBorder="1" applyAlignment="1">
      <alignment horizontal="center" vertical="center" wrapText="1"/>
    </xf>
    <xf numFmtId="44" fontId="0" fillId="11" borderId="0" xfId="1" applyFont="1" applyFill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B12" sqref="B12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v>0</v>
      </c>
      <c r="C7" s="10">
        <f>422503961+130505540+90000000</f>
        <v>643009501</v>
      </c>
      <c r="D7" s="10">
        <f>(538094770*0.85)-D6-C8-C9</f>
        <v>406155977.5</v>
      </c>
      <c r="E7" s="10">
        <f>D7*0.3</f>
        <v>121846793.25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0</v>
      </c>
      <c r="C8" s="10">
        <f>8000000</f>
        <v>8000000</v>
      </c>
      <c r="D8" s="10">
        <f t="shared" ref="D8:E8" si="1">8000000</f>
        <v>8000000</v>
      </c>
      <c r="E8" s="10">
        <f t="shared" si="1"/>
        <v>8000000</v>
      </c>
      <c r="F8" t="s">
        <v>56</v>
      </c>
    </row>
    <row r="9" spans="1:8" x14ac:dyDescent="0.25">
      <c r="A9" t="s">
        <v>42</v>
      </c>
      <c r="B9" s="10">
        <v>5329629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0</v>
      </c>
      <c r="C10" s="10">
        <v>0</v>
      </c>
      <c r="D10" s="10">
        <v>0</v>
      </c>
      <c r="E10" s="10">
        <v>0</v>
      </c>
    </row>
    <row r="11" spans="1:8" x14ac:dyDescent="0.25">
      <c r="B11" s="11"/>
      <c r="C11" s="11"/>
      <c r="D11" s="11"/>
      <c r="E11" s="11"/>
      <c r="F11" s="11"/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13" sqref="A13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3">
        <f>67825556+22300000</f>
        <v>90125556</v>
      </c>
      <c r="D2" s="13">
        <f>22300000*1.03</f>
        <v>22969000</v>
      </c>
      <c r="E2" s="13">
        <f>D2*1.03</f>
        <v>23658070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142000000</v>
      </c>
      <c r="C5" s="13">
        <v>194000000</v>
      </c>
      <c r="D5" s="13">
        <v>188450000</v>
      </c>
      <c r="E5" s="13">
        <v>184900000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38709951</v>
      </c>
      <c r="C8" s="13">
        <v>30000000</v>
      </c>
      <c r="D8" s="13">
        <v>30000000</v>
      </c>
      <c r="E8" s="13">
        <v>30000000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3">
        <v>50000000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135698093</v>
      </c>
      <c r="C14" s="13">
        <v>863072495</v>
      </c>
      <c r="D14" s="13">
        <v>723984123.5</v>
      </c>
      <c r="E14" s="13">
        <v>447673045.25</v>
      </c>
    </row>
    <row r="15" spans="1:5" x14ac:dyDescent="0.25">
      <c r="A15" t="s">
        <v>57</v>
      </c>
      <c r="B15" s="13">
        <v>0</v>
      </c>
      <c r="C15" s="13">
        <v>40000000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3">
        <v>50000000</v>
      </c>
      <c r="D17" s="13">
        <v>50000000</v>
      </c>
      <c r="E17" s="13">
        <v>50000000</v>
      </c>
    </row>
    <row r="18" spans="1:5" x14ac:dyDescent="0.25">
      <c r="A18" t="s">
        <v>60</v>
      </c>
      <c r="B18" s="13">
        <v>0</v>
      </c>
      <c r="C18" s="13">
        <f>8000000</f>
        <v>8000000</v>
      </c>
      <c r="D18" s="13">
        <f t="shared" ref="D18:E18" si="0">8000000</f>
        <v>8000000</v>
      </c>
      <c r="E18" s="13">
        <f t="shared" si="0"/>
        <v>8000000</v>
      </c>
    </row>
    <row r="19" spans="1:5" x14ac:dyDescent="0.25">
      <c r="A19" t="s">
        <v>61</v>
      </c>
      <c r="B19" s="13">
        <v>5329629</v>
      </c>
      <c r="C19" s="13">
        <v>13224577</v>
      </c>
      <c r="D19" s="13">
        <v>13224577</v>
      </c>
      <c r="E19" s="13">
        <v>13224577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2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4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dcterms:created xsi:type="dcterms:W3CDTF">2020-03-24T17:16:45Z</dcterms:created>
  <dcterms:modified xsi:type="dcterms:W3CDTF">2021-05-27T15:00:46Z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