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presupuesto01\Desktop\"/>
    </mc:Choice>
  </mc:AlternateContent>
  <bookViews>
    <workbookView xWindow="0" yWindow="0" windowWidth="14250" windowHeight="573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C8" i="4"/>
  <c r="E12" i="3"/>
  <c r="D12" i="3"/>
  <c r="C14" i="3" l="1"/>
  <c r="B14" i="3"/>
  <c r="C7" i="5"/>
  <c r="C6" i="4" s="1"/>
  <c r="B7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<sst xmlns="http://schemas.openxmlformats.org/spreadsheetml/2006/main" count="216" uniqueCount="112">
  <si>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</si>
  <si>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</si>
  <si>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</si>
  <si>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</si>
  <si>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</si>
  <si>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</si>
  <si>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</si>
  <si>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</si>
  <si>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</si>
  <si>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</si>
  <si>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</si>
  <si>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</si>
  <si>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</si>
  <si>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</si>
  <si>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</si>
  <si>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</si>
  <si>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</si>
  <si>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</si>
  <si>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</si>
  <si>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</si>
  <si>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</si>
  <si>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</si>
  <si>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</si>
  <si>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</si>
  <si>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</si>
  <si>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</si>
  <si>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</si>
  <si>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</si>
  <si>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</si>
  <si>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</si>
  <si>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</si>
  <si>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</si>
  <si>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</si>
  <si>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</si>
  <si>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</si>
  <si>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</si>
  <si>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</si>
  <si>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</si>
  <si>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</si>
  <si>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</si>
  <si>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</si>
  <si>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</si>
  <si>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</si>
  <si>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</si>
  <si>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</si>
  <si>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</si>
  <si>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</si>
  <si>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</si>
  <si>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</si>
  <si>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</si>
  <si>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</si>
  <si>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</si>
  <si>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</si>
  <si>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</si>
  <si>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</si>
  <si>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</si>
  <si>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</si>
  <si>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</si>
  <si>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</si>
  <si>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</si>
  <si>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</si>
  <si>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</si>
  <si>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</si>
  <si>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</si>
  <si>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</si>
  <si>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</si>
  <si>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</si>
  <si>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</si>
  <si>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</si>
  <si>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</si>
  <si>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</si>
  <si>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</si>
  <si>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</si>
  <si>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</si>
  <si>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</si>
  <si>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</si>
  <si>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</si>
  <si>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</si>
  <si>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</si>
  <si>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</si>
  <si>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</si>
  <si>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</si>
  <si>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</si>
  <si>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</si>
  <si>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</si>
  <si>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</si>
  <si>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</si>
  <si>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</si>
  <si>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</si>
  <si>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META AÑO 1 2020</t>
  </si>
  <si>
    <t>META AÑO 2 2021</t>
  </si>
  <si>
    <t>META AÑO 3 2022</t>
  </si>
  <si>
    <t>META AÑO 4 2023</t>
  </si>
  <si>
    <t>0,80</t>
  </si>
  <si>
    <t>0,90</t>
  </si>
  <si>
    <t>0,95</t>
  </si>
  <si>
    <t>0,50</t>
  </si>
  <si>
    <t>0,20</t>
  </si>
  <si>
    <t>0,25</t>
  </si>
  <si>
    <t>0,99</t>
  </si>
  <si>
    <t>0,92</t>
  </si>
  <si>
    <t>0,93</t>
  </si>
  <si>
    <t>0,94</t>
  </si>
  <si>
    <t>0,82</t>
  </si>
  <si>
    <t>0,40</t>
  </si>
  <si>
    <t>0,51</t>
  </si>
  <si>
    <t>0,53</t>
  </si>
  <si>
    <t>0,55</t>
  </si>
  <si>
    <t>0,60</t>
  </si>
  <si>
    <t>0,41</t>
  </si>
  <si>
    <t>0,58</t>
  </si>
  <si>
    <t>0,66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</si>
</sst>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/>
    <xf numFmtId="1" fontId="0" fillId="0" borderId="0" xfId="0" applyNumberFormat="1" applyFill="1"/>
    <xf numFmtId="1" fontId="0" fillId="0" borderId="0" xfId="0" applyNumberFormat="1"/>
    <xf numFmtId="1" fontId="0" fillId="0" borderId="0" xfId="1" applyNumberFormat="1" applyFont="1" applyFill="1"/>
    <xf numFmtId="1" fontId="0" fillId="0" borderId="0" xfId="1" applyNumberFormat="1" applyFont="1" applyFill="1" applyAlignment="1">
      <alignment wrapText="1"/>
    </xf>
    <xf numFmtId="1" fontId="0" fillId="0" borderId="0" xfId="0" applyNumberFormat="1" applyFill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1" applyNumberFormat="1" applyFont="1" applyAlignment="1">
      <alignment wrapText="1"/>
    </xf>
    <xf numFmtId="2" fontId="0" fillId="0" borderId="0" xfId="0" applyNumberFormat="1"/>
    <xf numFmtId="2" fontId="0" fillId="0" borderId="0" xfId="0" applyNumberForma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B5AEAF65-C1E4-488C-95D5-5DA9866AFB1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E6" sqref="E6"/>
    </sheetView>
  </sheetViews>
  <sheetFormatPr baseColWidth="10" defaultColWidth="9.28515625" defaultRowHeight="22.5" customHeight="1" x14ac:dyDescent="0.25"/>
  <cols>
    <col min="1" max="1" width="66" style="6" customWidth="1"/>
    <col min="2" max="2" width="16.5703125" customWidth="1"/>
    <col min="3" max="3" width="23.28515625" customWidth="1"/>
    <col min="4" max="4" width="15.7109375" customWidth="1"/>
    <col min="5" max="5" width="16.140625" customWidth="1"/>
    <col min="6" max="6" width="44" customWidth="1"/>
    <col min="7" max="7" width="29.7109375" customWidth="1"/>
    <col min="8" max="8" width="28.85546875" customWidth="1"/>
  </cols>
  <sheetData>
    <row r="1" spans="1:8" ht="22.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ht="22.5" customHeight="1" x14ac:dyDescent="0.25">
      <c r="A2" t="s">
        <v>35</v>
      </c>
      <c r="B2" s="14">
        <v>0</v>
      </c>
      <c r="C2" s="14">
        <v>0</v>
      </c>
      <c r="D2" s="14">
        <v>0</v>
      </c>
      <c r="E2" s="15">
        <v>0</v>
      </c>
      <c r="F2" s="13" t="s">
        <v>54</v>
      </c>
      <c r="G2" s="13"/>
      <c r="H2" s="13"/>
    </row>
    <row r="3" spans="1:8" ht="22.5" customHeight="1" x14ac:dyDescent="0.25">
      <c r="A3" t="s">
        <v>36</v>
      </c>
      <c r="B3" s="16">
        <v>37236455</v>
      </c>
      <c r="C3" s="17">
        <v>36683725</v>
      </c>
      <c r="D3" s="14">
        <v>37784236</v>
      </c>
      <c r="E3" s="15">
        <v>38917763</v>
      </c>
      <c r="F3" s="13" t="s">
        <v>56</v>
      </c>
      <c r="G3" s="13"/>
      <c r="H3" s="13"/>
    </row>
    <row r="4" spans="1:8" ht="22.5" customHeight="1" x14ac:dyDescent="0.25">
      <c r="A4" t="s">
        <v>37</v>
      </c>
      <c r="B4" s="16">
        <v>29118544</v>
      </c>
      <c r="C4" s="18">
        <v>27672858</v>
      </c>
      <c r="D4" s="14">
        <v>28503043</v>
      </c>
      <c r="E4" s="15">
        <v>29358135</v>
      </c>
      <c r="F4" s="13" t="s">
        <v>56</v>
      </c>
      <c r="G4" s="13"/>
      <c r="H4" s="13"/>
    </row>
    <row r="5" spans="1:8" ht="22.5" customHeight="1" x14ac:dyDescent="0.25">
      <c r="A5" t="s">
        <v>38</v>
      </c>
      <c r="B5" s="16">
        <v>26631528</v>
      </c>
      <c r="C5" s="18">
        <v>24380931</v>
      </c>
      <c r="D5" s="14">
        <v>25112358</v>
      </c>
      <c r="E5" s="15">
        <v>25865729</v>
      </c>
      <c r="F5" s="13" t="s">
        <v>56</v>
      </c>
      <c r="G5" s="13"/>
      <c r="H5" s="13"/>
    </row>
    <row r="6" spans="1:8" ht="22.5" customHeight="1" x14ac:dyDescent="0.25">
      <c r="A6" t="s">
        <v>39</v>
      </c>
      <c r="B6" s="16">
        <v>0</v>
      </c>
      <c r="C6" s="18">
        <v>0</v>
      </c>
      <c r="D6" s="14">
        <v>0</v>
      </c>
      <c r="E6" s="15">
        <v>0</v>
      </c>
      <c r="F6" s="13" t="s">
        <v>54</v>
      </c>
      <c r="G6" s="13"/>
      <c r="H6" s="13"/>
    </row>
    <row r="7" spans="1:8" ht="22.5" customHeight="1" x14ac:dyDescent="0.25">
      <c r="A7" t="s">
        <v>40</v>
      </c>
      <c r="B7" s="16">
        <f>66998190+60745022+524656931</f>
        <v>652400143</v>
      </c>
      <c r="C7" s="16">
        <f>327124803</f>
        <v>327124803</v>
      </c>
      <c r="D7" s="14">
        <v>0</v>
      </c>
      <c r="E7" s="15">
        <v>0</v>
      </c>
      <c r="F7" s="13" t="s">
        <v>56</v>
      </c>
      <c r="G7" s="13" t="s">
        <v>54</v>
      </c>
      <c r="H7" s="13"/>
    </row>
    <row r="8" spans="1:8" ht="22.5" customHeight="1" x14ac:dyDescent="0.25">
      <c r="A8" t="s">
        <v>41</v>
      </c>
      <c r="B8" s="16">
        <v>0</v>
      </c>
      <c r="C8" s="16">
        <v>930615726</v>
      </c>
      <c r="D8" s="14">
        <v>0</v>
      </c>
      <c r="E8" s="15">
        <v>0</v>
      </c>
      <c r="F8" s="13" t="s">
        <v>56</v>
      </c>
      <c r="G8" s="13" t="s">
        <v>54</v>
      </c>
      <c r="H8" s="13"/>
    </row>
    <row r="9" spans="1:8" ht="22.5" customHeight="1" x14ac:dyDescent="0.25">
      <c r="A9" t="s">
        <v>42</v>
      </c>
      <c r="B9" s="16">
        <v>78486228</v>
      </c>
      <c r="C9" s="18">
        <v>98094800</v>
      </c>
      <c r="D9" s="14">
        <v>0</v>
      </c>
      <c r="E9" s="15">
        <v>0</v>
      </c>
      <c r="F9" s="13" t="s">
        <v>56</v>
      </c>
      <c r="G9" s="13" t="s">
        <v>54</v>
      </c>
      <c r="H9" s="13"/>
    </row>
    <row r="10" spans="1:8" ht="22.5" customHeight="1" x14ac:dyDescent="0.25">
      <c r="A10" t="s">
        <v>43</v>
      </c>
      <c r="B10" s="16">
        <v>0</v>
      </c>
      <c r="C10" s="18">
        <v>0</v>
      </c>
      <c r="D10" s="14">
        <v>0</v>
      </c>
      <c r="E10" s="15">
        <v>0</v>
      </c>
      <c r="F10" s="13" t="s">
        <v>54</v>
      </c>
      <c r="G10" s="13"/>
      <c r="H10" s="13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13" zoomScaleNormal="100" workbookViewId="0">
      <selection activeCell="E15" sqref="E15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5">
        <v>0</v>
      </c>
      <c r="C2" s="15">
        <v>0</v>
      </c>
      <c r="D2" s="15">
        <v>0</v>
      </c>
      <c r="E2" s="15">
        <v>0</v>
      </c>
    </row>
    <row r="3" spans="1:5" x14ac:dyDescent="0.25">
      <c r="A3" t="s">
        <v>45</v>
      </c>
      <c r="B3" s="15">
        <v>0</v>
      </c>
      <c r="C3" s="15">
        <v>0</v>
      </c>
      <c r="D3" s="15">
        <v>0</v>
      </c>
      <c r="E3" s="15">
        <v>0</v>
      </c>
    </row>
    <row r="4" spans="1:5" x14ac:dyDescent="0.25">
      <c r="A4" t="s">
        <v>46</v>
      </c>
      <c r="B4" s="15">
        <v>0</v>
      </c>
      <c r="C4" s="15">
        <v>0</v>
      </c>
      <c r="D4" s="15">
        <v>0</v>
      </c>
      <c r="E4" s="15">
        <v>0</v>
      </c>
    </row>
    <row r="5" spans="1:5" x14ac:dyDescent="0.25">
      <c r="A5" t="s">
        <v>47</v>
      </c>
      <c r="B5" s="15">
        <v>0</v>
      </c>
      <c r="C5" s="15">
        <v>0</v>
      </c>
      <c r="D5" s="15">
        <v>0</v>
      </c>
      <c r="E5" s="15">
        <v>0</v>
      </c>
    </row>
    <row r="6" spans="1:5" x14ac:dyDescent="0.25">
      <c r="A6" t="s">
        <v>48</v>
      </c>
      <c r="B6" s="15">
        <v>0</v>
      </c>
      <c r="C6" s="15">
        <v>0</v>
      </c>
      <c r="D6" s="15">
        <v>0</v>
      </c>
      <c r="E6" s="15">
        <v>0</v>
      </c>
    </row>
    <row r="7" spans="1:5" x14ac:dyDescent="0.25">
      <c r="A7" t="s">
        <v>49</v>
      </c>
      <c r="B7" s="15">
        <v>0</v>
      </c>
      <c r="C7" s="15">
        <v>0</v>
      </c>
      <c r="D7" s="15">
        <v>0</v>
      </c>
      <c r="E7" s="15">
        <v>0</v>
      </c>
    </row>
    <row r="8" spans="1:5" ht="30" x14ac:dyDescent="0.25">
      <c r="A8" s="6" t="s">
        <v>50</v>
      </c>
      <c r="B8" s="19">
        <v>0</v>
      </c>
      <c r="C8" s="19">
        <v>0</v>
      </c>
      <c r="D8" s="19">
        <v>0</v>
      </c>
      <c r="E8" s="19">
        <v>0</v>
      </c>
    </row>
    <row r="9" spans="1:5" x14ac:dyDescent="0.25">
      <c r="A9" t="s">
        <v>51</v>
      </c>
      <c r="B9" s="15">
        <v>0</v>
      </c>
      <c r="C9" s="15">
        <v>0</v>
      </c>
      <c r="D9" s="15">
        <v>0</v>
      </c>
      <c r="E9" s="15">
        <v>0</v>
      </c>
    </row>
    <row r="10" spans="1:5" x14ac:dyDescent="0.25">
      <c r="A10" t="s">
        <v>52</v>
      </c>
      <c r="B10" s="15">
        <v>0</v>
      </c>
      <c r="C10" s="15">
        <v>0</v>
      </c>
      <c r="D10" s="15">
        <v>0</v>
      </c>
      <c r="E10" s="15">
        <v>0</v>
      </c>
    </row>
    <row r="11" spans="1:5" x14ac:dyDescent="0.25">
      <c r="A11" t="s">
        <v>53</v>
      </c>
      <c r="B11" s="15">
        <v>0</v>
      </c>
      <c r="C11" s="15">
        <v>0</v>
      </c>
      <c r="D11" s="15">
        <v>0</v>
      </c>
      <c r="E11" s="15">
        <v>0</v>
      </c>
    </row>
    <row r="12" spans="1:5" x14ac:dyDescent="0.25">
      <c r="A12" t="s">
        <v>54</v>
      </c>
      <c r="B12" s="15">
        <v>630246587</v>
      </c>
      <c r="C12" s="15">
        <v>1091361799</v>
      </c>
      <c r="D12" s="15">
        <f>112544077+56272039+98476067+14068010</f>
        <v>281360193</v>
      </c>
      <c r="E12" s="15">
        <f>117045840+58522920+102415110+14630730</f>
        <v>292614600</v>
      </c>
    </row>
    <row r="13" spans="1:5" x14ac:dyDescent="0.25">
      <c r="A13" t="s">
        <v>55</v>
      </c>
      <c r="B13" s="15">
        <v>0</v>
      </c>
      <c r="C13" s="15">
        <v>0</v>
      </c>
      <c r="D13" s="15">
        <v>0</v>
      </c>
      <c r="E13" s="15">
        <v>0</v>
      </c>
    </row>
    <row r="14" spans="1:5" x14ac:dyDescent="0.25">
      <c r="A14" t="s">
        <v>56</v>
      </c>
      <c r="B14" s="15">
        <f>+PlantillaTotalUsos!B3+PlantillaTotalUsos!B4+PlantillaTotalUsos!B5+27604377+73035407</f>
        <v>193626311</v>
      </c>
      <c r="C14" s="15">
        <f>+PlantillaTotalUsos!C3+PlantillaTotalUsos!C4+PlantillaTotalUsos!C5+210744606+53728924</f>
        <v>353211044</v>
      </c>
      <c r="D14" s="15">
        <v>91399639</v>
      </c>
      <c r="E14" s="15">
        <v>94141628</v>
      </c>
    </row>
    <row r="15" spans="1:5" x14ac:dyDescent="0.25">
      <c r="A15" t="s">
        <v>57</v>
      </c>
      <c r="B15" s="15">
        <v>0</v>
      </c>
      <c r="C15" s="15">
        <v>0</v>
      </c>
      <c r="D15" s="15">
        <v>0</v>
      </c>
      <c r="E15" s="15">
        <v>0</v>
      </c>
    </row>
    <row r="16" spans="1:5" x14ac:dyDescent="0.25">
      <c r="A16" t="s">
        <v>58</v>
      </c>
      <c r="B16" s="15">
        <v>0</v>
      </c>
      <c r="C16" s="15">
        <v>0</v>
      </c>
      <c r="D16" s="15">
        <v>0</v>
      </c>
      <c r="E16" s="15">
        <v>0</v>
      </c>
    </row>
    <row r="17" spans="1:5" x14ac:dyDescent="0.25">
      <c r="A17" t="s">
        <v>59</v>
      </c>
      <c r="B17" s="15">
        <v>0</v>
      </c>
      <c r="C17" s="15">
        <v>0</v>
      </c>
      <c r="D17" s="15">
        <v>0</v>
      </c>
      <c r="E17" s="15">
        <v>0</v>
      </c>
    </row>
    <row r="18" spans="1:5" x14ac:dyDescent="0.25">
      <c r="A18" t="s">
        <v>60</v>
      </c>
      <c r="B18" s="15">
        <v>0</v>
      </c>
      <c r="C18" s="15">
        <v>0</v>
      </c>
      <c r="D18" s="15">
        <v>0</v>
      </c>
      <c r="E18" s="15">
        <v>0</v>
      </c>
    </row>
    <row r="19" spans="1:5" x14ac:dyDescent="0.25">
      <c r="A19" t="s">
        <v>61</v>
      </c>
      <c r="B19" s="15">
        <v>0</v>
      </c>
      <c r="C19" s="15">
        <v>0</v>
      </c>
      <c r="D19" s="15">
        <v>0</v>
      </c>
      <c r="E19" s="1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4"/>
  <sheetViews>
    <sheetView zoomScaleNormal="100" workbookViewId="0">
      <selection activeCell="A7" sqref="A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1">
        <v>1</v>
      </c>
      <c r="C2">
        <v>1</v>
      </c>
      <c r="D2" s="11">
        <v>0</v>
      </c>
      <c r="E2" t="s">
        <v>96</v>
      </c>
      <c r="F2" s="11">
        <v>24</v>
      </c>
      <c r="G2" s="11" t="s">
        <v>99</v>
      </c>
      <c r="H2" s="11" t="s">
        <v>94</v>
      </c>
      <c r="I2" s="11" t="s">
        <v>99</v>
      </c>
      <c r="J2" s="11">
        <v>1</v>
      </c>
      <c r="K2" s="11" t="s">
        <v>103</v>
      </c>
      <c r="L2" s="20">
        <v>1384</v>
      </c>
      <c r="M2" s="11" t="s">
        <v>104</v>
      </c>
      <c r="N2" s="11">
        <v>1</v>
      </c>
      <c r="O2" s="11">
        <v>2.8</v>
      </c>
      <c r="P2" s="11" t="s">
        <v>109</v>
      </c>
      <c r="Q2" s="11">
        <v>0</v>
      </c>
      <c r="R2" s="11">
        <v>1</v>
      </c>
      <c r="S2" s="11" t="s">
        <v>109</v>
      </c>
    </row>
    <row r="3" spans="1:19" x14ac:dyDescent="0.25">
      <c r="A3" t="s">
        <v>89</v>
      </c>
      <c r="B3" s="11">
        <v>1</v>
      </c>
      <c r="C3" t="s">
        <v>93</v>
      </c>
      <c r="D3" s="11">
        <v>0</v>
      </c>
      <c r="E3" t="s">
        <v>97</v>
      </c>
      <c r="F3" s="11">
        <v>24</v>
      </c>
      <c r="G3" s="11" t="s">
        <v>99</v>
      </c>
      <c r="H3" s="11" t="s">
        <v>100</v>
      </c>
      <c r="I3" s="11" t="s">
        <v>99</v>
      </c>
      <c r="J3" s="11">
        <v>1</v>
      </c>
      <c r="K3" s="11" t="s">
        <v>103</v>
      </c>
      <c r="L3" s="20">
        <v>1157</v>
      </c>
      <c r="M3" s="11" t="s">
        <v>105</v>
      </c>
      <c r="N3" s="11">
        <v>1</v>
      </c>
      <c r="O3" s="11">
        <v>4.0999999999999996</v>
      </c>
      <c r="P3" s="11" t="s">
        <v>109</v>
      </c>
      <c r="Q3" s="11">
        <v>0</v>
      </c>
      <c r="R3" s="11">
        <v>1</v>
      </c>
      <c r="S3" s="11" t="s">
        <v>109</v>
      </c>
    </row>
    <row r="4" spans="1:19" x14ac:dyDescent="0.25">
      <c r="A4" t="s">
        <v>90</v>
      </c>
      <c r="B4" s="11">
        <v>1</v>
      </c>
      <c r="C4" t="s">
        <v>94</v>
      </c>
      <c r="D4" s="11">
        <v>0</v>
      </c>
      <c r="E4" t="s">
        <v>98</v>
      </c>
      <c r="F4" s="11">
        <v>24</v>
      </c>
      <c r="G4" s="11" t="s">
        <v>99</v>
      </c>
      <c r="H4" s="11" t="s">
        <v>101</v>
      </c>
      <c r="I4" s="11" t="s">
        <v>99</v>
      </c>
      <c r="J4" s="11">
        <v>1</v>
      </c>
      <c r="K4" s="11" t="s">
        <v>103</v>
      </c>
      <c r="L4" s="20">
        <v>1300</v>
      </c>
      <c r="M4" s="11" t="s">
        <v>106</v>
      </c>
      <c r="N4" s="11">
        <v>1</v>
      </c>
      <c r="O4" s="11">
        <v>4</v>
      </c>
      <c r="P4" s="11" t="s">
        <v>96</v>
      </c>
      <c r="Q4" s="11">
        <v>0</v>
      </c>
      <c r="R4" s="11">
        <v>1</v>
      </c>
      <c r="S4" s="11" t="s">
        <v>96</v>
      </c>
    </row>
    <row r="5" spans="1:19" x14ac:dyDescent="0.25">
      <c r="A5" t="s">
        <v>91</v>
      </c>
      <c r="B5" s="11">
        <v>1</v>
      </c>
      <c r="C5" t="s">
        <v>95</v>
      </c>
      <c r="D5" s="11">
        <v>0</v>
      </c>
      <c r="E5" t="s">
        <v>98</v>
      </c>
      <c r="F5" s="11">
        <v>24</v>
      </c>
      <c r="G5" s="11" t="s">
        <v>99</v>
      </c>
      <c r="H5" s="12" t="s">
        <v>102</v>
      </c>
      <c r="I5" s="11" t="s">
        <v>99</v>
      </c>
      <c r="J5" s="12">
        <v>1</v>
      </c>
      <c r="K5" s="11" t="s">
        <v>94</v>
      </c>
      <c r="L5" s="20">
        <v>1400</v>
      </c>
      <c r="M5" s="12" t="s">
        <v>107</v>
      </c>
      <c r="N5" s="12">
        <v>1</v>
      </c>
      <c r="O5" s="12">
        <v>3.8</v>
      </c>
      <c r="P5" s="11" t="s">
        <v>110</v>
      </c>
      <c r="Q5" s="12">
        <v>0</v>
      </c>
      <c r="R5" s="11">
        <v>1</v>
      </c>
      <c r="S5" s="11" t="s">
        <v>110</v>
      </c>
    </row>
    <row r="6" spans="1:19" x14ac:dyDescent="0.25">
      <c r="A6" t="s">
        <v>92</v>
      </c>
      <c r="B6" s="12">
        <v>1</v>
      </c>
      <c r="C6">
        <v>1</v>
      </c>
      <c r="D6" s="11">
        <v>0</v>
      </c>
      <c r="E6" t="s">
        <v>98</v>
      </c>
      <c r="F6" s="11">
        <v>24</v>
      </c>
      <c r="G6" s="11" t="s">
        <v>99</v>
      </c>
      <c r="H6" s="12" t="s">
        <v>95</v>
      </c>
      <c r="I6" s="11" t="s">
        <v>99</v>
      </c>
      <c r="J6" s="12">
        <v>1</v>
      </c>
      <c r="K6" s="11" t="s">
        <v>94</v>
      </c>
      <c r="L6" s="21">
        <v>1500</v>
      </c>
      <c r="M6" s="12" t="s">
        <v>108</v>
      </c>
      <c r="N6" s="12">
        <v>1</v>
      </c>
      <c r="O6" s="12">
        <v>3.7</v>
      </c>
      <c r="P6" s="12" t="s">
        <v>111</v>
      </c>
      <c r="Q6" s="12">
        <v>0</v>
      </c>
      <c r="R6" s="12">
        <v>1</v>
      </c>
      <c r="S6" s="12" t="s">
        <v>111</v>
      </c>
    </row>
    <row r="7" spans="1:19" s="23" customFormat="1" x14ac:dyDescent="0.25">
      <c r="L7" s="24"/>
      <c r="M7" s="24"/>
    </row>
    <row r="8" spans="1:19" s="23" customFormat="1" x14ac:dyDescent="0.25">
      <c r="L8" s="24"/>
      <c r="M8" s="24"/>
    </row>
    <row r="9" spans="1:19" s="23" customFormat="1" x14ac:dyDescent="0.25">
      <c r="L9" s="24"/>
      <c r="M9" s="24"/>
    </row>
    <row r="10" spans="1:19" s="23" customFormat="1" x14ac:dyDescent="0.25">
      <c r="L10" s="24"/>
      <c r="M10" s="24"/>
    </row>
    <row r="11" spans="1:19" s="23" customFormat="1" x14ac:dyDescent="0.25">
      <c r="E11" s="24"/>
      <c r="L11" s="24"/>
    </row>
    <row r="12" spans="1:19" s="23" customFormat="1" x14ac:dyDescent="0.25"/>
    <row r="13" spans="1:19" s="23" customFormat="1" x14ac:dyDescent="0.25"/>
    <row r="14" spans="1:19" s="23" customFormat="1" x14ac:dyDescent="0.25"/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2" zoomScale="90" zoomScaleNormal="90" workbookViewId="0">
      <selection activeCell="C12" sqref="C1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9">
        <v>0</v>
      </c>
    </row>
    <row r="3" spans="1:3" x14ac:dyDescent="0.25">
      <c r="A3" t="s">
        <v>64</v>
      </c>
      <c r="B3" t="s">
        <v>65</v>
      </c>
      <c r="C3" s="22">
        <v>60745022</v>
      </c>
    </row>
    <row r="4" spans="1:3" x14ac:dyDescent="0.25">
      <c r="A4" t="s">
        <v>64</v>
      </c>
      <c r="B4" t="s">
        <v>66</v>
      </c>
      <c r="C4" s="19">
        <v>66998190</v>
      </c>
    </row>
    <row r="5" spans="1:3" x14ac:dyDescent="0.25">
      <c r="A5" t="s">
        <v>64</v>
      </c>
      <c r="B5" t="s">
        <v>67</v>
      </c>
      <c r="C5" s="19">
        <v>524656931</v>
      </c>
    </row>
    <row r="6" spans="1:3" x14ac:dyDescent="0.25">
      <c r="A6" t="s">
        <v>64</v>
      </c>
      <c r="B6" t="s">
        <v>68</v>
      </c>
      <c r="C6" s="19">
        <f>+PlantillaTotalUsos!C7</f>
        <v>327124803</v>
      </c>
    </row>
    <row r="7" spans="1:3" x14ac:dyDescent="0.25">
      <c r="A7" t="s">
        <v>69</v>
      </c>
      <c r="B7" t="s">
        <v>70</v>
      </c>
      <c r="C7" s="19">
        <v>78486228</v>
      </c>
    </row>
    <row r="8" spans="1:3" x14ac:dyDescent="0.25">
      <c r="A8" t="s">
        <v>69</v>
      </c>
      <c r="B8" t="s">
        <v>71</v>
      </c>
      <c r="C8" s="19">
        <f>+PlantillaTotalUsos!C8</f>
        <v>930615726</v>
      </c>
    </row>
    <row r="9" spans="1:3" x14ac:dyDescent="0.25">
      <c r="A9" t="s">
        <v>62</v>
      </c>
      <c r="B9" t="s">
        <v>72</v>
      </c>
      <c r="C9" s="19">
        <v>0</v>
      </c>
    </row>
    <row r="10" spans="1:3" x14ac:dyDescent="0.25">
      <c r="A10" t="s">
        <v>62</v>
      </c>
      <c r="B10" t="s">
        <v>73</v>
      </c>
      <c r="C10" s="19">
        <f>+PlantillaTotalUsos!C9</f>
        <v>98094800</v>
      </c>
    </row>
    <row r="11" spans="1:3" x14ac:dyDescent="0.25">
      <c r="A11" t="s">
        <v>64</v>
      </c>
      <c r="B11" t="s">
        <v>74</v>
      </c>
      <c r="C11" s="19">
        <v>367265309</v>
      </c>
    </row>
    <row r="12" spans="1:3" x14ac:dyDescent="0.25">
      <c r="A12" t="s">
        <v>75</v>
      </c>
      <c r="B12" t="s">
        <v>76</v>
      </c>
      <c r="C12" s="19">
        <v>0</v>
      </c>
    </row>
    <row r="13" spans="1:3" x14ac:dyDescent="0.25">
      <c r="A13" t="s">
        <v>75</v>
      </c>
      <c r="B13" t="s">
        <v>77</v>
      </c>
      <c r="C13" s="19">
        <v>0</v>
      </c>
    </row>
    <row r="14" spans="1:3" x14ac:dyDescent="0.25">
      <c r="A14" t="s">
        <v>75</v>
      </c>
      <c r="B14" t="s">
        <v>78</v>
      </c>
      <c r="C14" s="19">
        <v>0</v>
      </c>
    </row>
    <row r="15" spans="1:3" x14ac:dyDescent="0.25">
      <c r="A15" t="s">
        <v>75</v>
      </c>
      <c r="B15" t="s">
        <v>79</v>
      </c>
      <c r="C15" s="19">
        <v>0</v>
      </c>
    </row>
    <row r="16" spans="1:3" x14ac:dyDescent="0.25">
      <c r="A16" t="s">
        <v>75</v>
      </c>
      <c r="B16" t="s">
        <v>80</v>
      </c>
      <c r="C16" s="19">
        <v>0</v>
      </c>
    </row>
    <row r="17" spans="1:3" x14ac:dyDescent="0.25">
      <c r="A17" t="s">
        <v>75</v>
      </c>
      <c r="B17" t="s">
        <v>81</v>
      </c>
      <c r="C17" s="19">
        <v>0</v>
      </c>
    </row>
    <row r="18" spans="1:3" x14ac:dyDescent="0.25">
      <c r="A18" t="s">
        <v>62</v>
      </c>
      <c r="B18" t="s">
        <v>82</v>
      </c>
      <c r="C18" s="19">
        <v>0</v>
      </c>
    </row>
    <row r="19" spans="1:3" x14ac:dyDescent="0.25">
      <c r="A19" t="s">
        <v>69</v>
      </c>
      <c r="B19" t="s">
        <v>83</v>
      </c>
      <c r="C19" s="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ALCALDIA - Presupuesto01</cp:lastModifiedBy>
  <dcterms:created xsi:type="dcterms:W3CDTF">2020-03-24T17:16:45Z</dcterms:created>
  <dcterms:modified xsi:type="dcterms:W3CDTF">2021-05-27T16:21:31Z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