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P\Downloads\"/>
    </mc:Choice>
  </mc:AlternateContent>
  <xr:revisionPtr revIDLastSave="0" documentId="13_ncr:1_{1FF58FA8-B503-4D78-93C9-7983247B32C0}" xr6:coauthVersionLast="46" xr6:coauthVersionMax="46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E2" i="3" s="1"/>
  <c r="D14" i="3"/>
  <c r="E14" i="3"/>
  <c r="C14" i="3"/>
  <c r="B15" i="3"/>
  <c r="E7" i="5"/>
  <c r="E8" i="5"/>
  <c r="E9" i="5"/>
  <c r="D8" i="5"/>
  <c r="D9" i="5"/>
  <c r="D7" i="5"/>
  <c r="D4" i="5"/>
  <c r="E4" i="5" s="1"/>
  <c r="D5" i="5"/>
  <c r="E5" i="5"/>
  <c r="E3" i="5"/>
  <c r="D3" i="5"/>
  <c r="C9" i="5"/>
  <c r="C8" i="5"/>
  <c r="C7" i="5"/>
  <c r="B9" i="5"/>
  <c r="B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<sst xmlns="http://schemas.openxmlformats.org/spreadsheetml/2006/main" count="175" uniqueCount="89">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</sst>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706D77F6-AB03-47F4-90D5-118BA20BA17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E36" sqref="E3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176604554</v>
      </c>
      <c r="C3">
        <v>63833341</v>
      </c>
      <c r="D3">
        <f>+C3</f>
        <v>63833341</v>
      </c>
      <c r="E3">
        <f>+D3</f>
        <v>63833341</v>
      </c>
      <c r="F3" t="s">
        <v>56</v>
      </c>
    </row>
    <row r="4" spans="1:8" x14ac:dyDescent="0.25">
      <c r="A4" t="s">
        <v>37</v>
      </c>
      <c r="B4">
        <v>59405526</v>
      </c>
      <c r="C4">
        <v>24784651</v>
      </c>
      <c r="D4">
        <f t="shared" ref="D4:E4" si="0">+C4</f>
        <v>24784651</v>
      </c>
      <c r="E4">
        <f t="shared" si="0"/>
        <v>24784651</v>
      </c>
      <c r="F4" t="s">
        <v>56</v>
      </c>
    </row>
    <row r="5" spans="1:8" x14ac:dyDescent="0.25">
      <c r="A5" t="s">
        <v>38</v>
      </c>
      <c r="B5">
        <v>61142440</v>
      </c>
      <c r="C5">
        <v>28539331</v>
      </c>
      <c r="D5">
        <f t="shared" ref="D5:E5" si="1">+C5</f>
        <v>28539331</v>
      </c>
      <c r="E5">
        <f t="shared" si="1"/>
        <v>28539331</v>
      </c>
      <c r="F5" t="s">
        <v>56</v>
      </c>
    </row>
    <row r="6" spans="1:8" x14ac:dyDescent="0.25">
      <c r="A6" t="s">
        <v>39</v>
      </c>
      <c r="B6">
        <v>304168890</v>
      </c>
      <c r="C6">
        <v>313293956</v>
      </c>
      <c r="D6">
        <v>322692775</v>
      </c>
      <c r="E6">
        <v>332373558</v>
      </c>
      <c r="F6" t="s">
        <v>56</v>
      </c>
    </row>
    <row r="7" spans="1:8" x14ac:dyDescent="0.25">
      <c r="A7" t="s">
        <v>40</v>
      </c>
      <c r="B7">
        <f>19679625+57958167+75954818</f>
        <v>153592610</v>
      </c>
      <c r="C7">
        <f>1000000+25500000+24100000+57000000</f>
        <v>107600000</v>
      </c>
      <c r="D7">
        <f>+C7</f>
        <v>107600000</v>
      </c>
      <c r="E7">
        <f>+D7</f>
        <v>107600000</v>
      </c>
      <c r="F7" t="s">
        <v>56</v>
      </c>
      <c r="G7" t="s">
        <v>57</v>
      </c>
      <c r="H7" t="s">
        <v>54</v>
      </c>
    </row>
    <row r="8" spans="1:8" x14ac:dyDescent="0.25">
      <c r="A8" t="s">
        <v>41</v>
      </c>
      <c r="B8">
        <v>81727150</v>
      </c>
      <c r="C8">
        <f>10000000+18613333+25000000</f>
        <v>53613333</v>
      </c>
      <c r="D8">
        <f t="shared" ref="D8:E9" si="2">+C8</f>
        <v>53613333</v>
      </c>
      <c r="E8">
        <f t="shared" si="2"/>
        <v>53613333</v>
      </c>
      <c r="F8" t="s">
        <v>56</v>
      </c>
      <c r="G8" t="s">
        <v>54</v>
      </c>
    </row>
    <row r="9" spans="1:8" x14ac:dyDescent="0.25">
      <c r="A9" t="s">
        <v>42</v>
      </c>
      <c r="B9">
        <f>4950000+60410838+55898648</f>
        <v>121259486</v>
      </c>
      <c r="C9">
        <f>25000000+38573838+15347198+75999999+14463167</f>
        <v>169384202</v>
      </c>
      <c r="D9">
        <f t="shared" si="2"/>
        <v>169384202</v>
      </c>
      <c r="E9">
        <f t="shared" si="2"/>
        <v>169384202</v>
      </c>
      <c r="F9" t="s">
        <v>56</v>
      </c>
      <c r="G9" t="s">
        <v>54</v>
      </c>
      <c r="H9" t="s">
        <v>57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E18" sqref="E1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167893346</v>
      </c>
      <c r="C2">
        <v>51354048</v>
      </c>
      <c r="D2">
        <f>+C2</f>
        <v>51354048</v>
      </c>
      <c r="E2">
        <f>+D2</f>
        <v>51354048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4050000000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125076903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722530080</v>
      </c>
      <c r="C14">
        <f>642485647+49563167</f>
        <v>692048814</v>
      </c>
      <c r="D14">
        <f t="shared" ref="D14:E14" si="0">642485647+49563167</f>
        <v>692048814</v>
      </c>
      <c r="E14">
        <f t="shared" si="0"/>
        <v>692048814</v>
      </c>
    </row>
    <row r="15" spans="1:5" x14ac:dyDescent="0.25">
      <c r="A15" t="s">
        <v>57</v>
      </c>
      <c r="B15">
        <f>105343671+4950000</f>
        <v>110293671</v>
      </c>
      <c r="C15">
        <v>69000000</v>
      </c>
      <c r="D15">
        <v>69000001</v>
      </c>
      <c r="E15">
        <v>69000002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F16" sqref="F1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0.99519999999999997</v>
      </c>
      <c r="C2">
        <v>0.82620000000000005</v>
      </c>
      <c r="D2">
        <v>7.4700000000000003E-2</v>
      </c>
      <c r="E2">
        <v>0.2</v>
      </c>
      <c r="F2" s="11">
        <v>20</v>
      </c>
      <c r="G2">
        <v>0.98780000000000001</v>
      </c>
      <c r="H2">
        <v>1.7899999999999999E-2</v>
      </c>
      <c r="I2">
        <v>0</v>
      </c>
      <c r="J2">
        <v>0.98470000000000002</v>
      </c>
      <c r="K2">
        <v>1.2500000000000001E-2</v>
      </c>
      <c r="L2">
        <v>71.540000000000006</v>
      </c>
      <c r="M2">
        <v>0.2</v>
      </c>
      <c r="N2">
        <v>1</v>
      </c>
      <c r="O2">
        <v>34</v>
      </c>
      <c r="P2">
        <v>0.85</v>
      </c>
      <c r="Q2">
        <v>0</v>
      </c>
      <c r="R2">
        <v>0.4</v>
      </c>
      <c r="S2">
        <v>0.6</v>
      </c>
    </row>
    <row r="3" spans="1:19" x14ac:dyDescent="0.25">
      <c r="A3" t="s">
        <v>85</v>
      </c>
      <c r="B3">
        <v>0.99709999999999999</v>
      </c>
      <c r="C3">
        <v>0.82699999999999996</v>
      </c>
      <c r="D3">
        <v>0</v>
      </c>
      <c r="E3">
        <v>0.2</v>
      </c>
      <c r="F3">
        <v>22</v>
      </c>
      <c r="G3">
        <v>0.98799999999999999</v>
      </c>
      <c r="H3">
        <v>1.8499999999999999E-2</v>
      </c>
      <c r="I3">
        <v>0</v>
      </c>
      <c r="J3">
        <v>0.98599999999999999</v>
      </c>
      <c r="K3">
        <v>2.5000000000000001E-2</v>
      </c>
      <c r="L3">
        <v>71.540000000000006</v>
      </c>
      <c r="M3">
        <v>0.2</v>
      </c>
      <c r="N3">
        <v>1</v>
      </c>
      <c r="O3">
        <v>34</v>
      </c>
      <c r="P3">
        <v>0.85</v>
      </c>
      <c r="Q3">
        <v>0</v>
      </c>
      <c r="R3">
        <v>0.4</v>
      </c>
      <c r="S3">
        <v>0.6</v>
      </c>
    </row>
    <row r="4" spans="1:19" x14ac:dyDescent="0.25">
      <c r="A4" t="s">
        <v>86</v>
      </c>
      <c r="B4">
        <v>0.999</v>
      </c>
      <c r="C4">
        <v>0.82830000000000004</v>
      </c>
      <c r="D4">
        <v>0</v>
      </c>
      <c r="E4">
        <v>0.15</v>
      </c>
      <c r="F4">
        <v>23</v>
      </c>
      <c r="G4">
        <v>0.99</v>
      </c>
      <c r="H4">
        <v>1.9E-2</v>
      </c>
      <c r="I4">
        <v>0</v>
      </c>
      <c r="J4">
        <v>0.99</v>
      </c>
      <c r="K4">
        <v>3.5000000000000003E-2</v>
      </c>
      <c r="L4">
        <v>70</v>
      </c>
      <c r="M4">
        <v>0.25</v>
      </c>
      <c r="N4">
        <v>1</v>
      </c>
      <c r="O4">
        <v>30</v>
      </c>
      <c r="P4">
        <v>0.87</v>
      </c>
      <c r="Q4">
        <v>0</v>
      </c>
      <c r="R4">
        <v>0.5</v>
      </c>
      <c r="S4">
        <v>0.65</v>
      </c>
    </row>
    <row r="5" spans="1:19" x14ac:dyDescent="0.25">
      <c r="A5" t="s">
        <v>87</v>
      </c>
      <c r="B5">
        <v>1</v>
      </c>
      <c r="C5">
        <v>0.82899999999999996</v>
      </c>
      <c r="D5">
        <v>0</v>
      </c>
      <c r="E5">
        <v>0.14000000000000001</v>
      </c>
      <c r="F5">
        <v>24</v>
      </c>
      <c r="G5">
        <v>0.99</v>
      </c>
      <c r="H5">
        <v>0.02</v>
      </c>
      <c r="I5">
        <v>0</v>
      </c>
      <c r="J5">
        <v>1</v>
      </c>
      <c r="K5">
        <v>0.1</v>
      </c>
      <c r="L5">
        <v>68</v>
      </c>
      <c r="M5">
        <v>0.3</v>
      </c>
      <c r="N5">
        <v>1</v>
      </c>
      <c r="O5">
        <v>28</v>
      </c>
      <c r="P5">
        <v>0.95</v>
      </c>
      <c r="Q5">
        <v>0</v>
      </c>
      <c r="R5">
        <v>0.55000000000000004</v>
      </c>
      <c r="S5">
        <v>0.7</v>
      </c>
    </row>
    <row r="6" spans="1:19" x14ac:dyDescent="0.25">
      <c r="A6" t="s">
        <v>88</v>
      </c>
      <c r="B6">
        <v>1</v>
      </c>
      <c r="C6">
        <v>0.83</v>
      </c>
      <c r="D6">
        <v>0</v>
      </c>
      <c r="E6">
        <v>0.1</v>
      </c>
      <c r="F6">
        <v>24</v>
      </c>
      <c r="G6">
        <v>1</v>
      </c>
      <c r="H6">
        <v>0.02</v>
      </c>
      <c r="I6">
        <v>0.2</v>
      </c>
      <c r="J6">
        <v>1</v>
      </c>
      <c r="K6">
        <v>0.1</v>
      </c>
      <c r="L6">
        <v>65</v>
      </c>
      <c r="M6">
        <v>0.3</v>
      </c>
      <c r="N6">
        <v>1</v>
      </c>
      <c r="O6">
        <v>25</v>
      </c>
      <c r="P6">
        <v>0.95</v>
      </c>
      <c r="Q6">
        <v>0</v>
      </c>
      <c r="R6">
        <v>0.6</v>
      </c>
      <c r="S6">
        <v>0.8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C27" sqref="C2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50000000</v>
      </c>
    </row>
    <row r="3" spans="1:3" x14ac:dyDescent="0.25">
      <c r="A3" t="s">
        <v>64</v>
      </c>
      <c r="B3" t="s">
        <v>65</v>
      </c>
      <c r="C3">
        <v>5000000</v>
      </c>
    </row>
    <row r="4" spans="1:3" x14ac:dyDescent="0.25">
      <c r="A4" t="s">
        <v>64</v>
      </c>
      <c r="B4" t="s">
        <v>66</v>
      </c>
      <c r="C4">
        <v>75000000</v>
      </c>
    </row>
    <row r="5" spans="1:3" x14ac:dyDescent="0.25">
      <c r="A5" t="s">
        <v>64</v>
      </c>
      <c r="B5" t="s">
        <v>67</v>
      </c>
      <c r="C5">
        <v>10000000</v>
      </c>
    </row>
    <row r="6" spans="1:3" x14ac:dyDescent="0.25">
      <c r="A6" t="s">
        <v>64</v>
      </c>
      <c r="B6" t="s">
        <v>68</v>
      </c>
      <c r="C6">
        <v>20000000</v>
      </c>
    </row>
    <row r="7" spans="1:3" x14ac:dyDescent="0.25">
      <c r="A7" t="s">
        <v>69</v>
      </c>
      <c r="B7" t="s">
        <v>70</v>
      </c>
      <c r="C7">
        <v>20000000</v>
      </c>
    </row>
    <row r="8" spans="1:3" x14ac:dyDescent="0.25">
      <c r="A8" t="s">
        <v>69</v>
      </c>
      <c r="B8" t="s">
        <v>71</v>
      </c>
      <c r="C8">
        <v>4000000000</v>
      </c>
    </row>
    <row r="9" spans="1:3" x14ac:dyDescent="0.25">
      <c r="A9" t="s">
        <v>62</v>
      </c>
      <c r="B9" t="s">
        <v>72</v>
      </c>
      <c r="C9">
        <v>50000000</v>
      </c>
    </row>
    <row r="10" spans="1:3" x14ac:dyDescent="0.25">
      <c r="A10" t="s">
        <v>62</v>
      </c>
      <c r="B10" t="s">
        <v>73</v>
      </c>
      <c r="C10">
        <v>570000000</v>
      </c>
    </row>
    <row r="11" spans="1:3" x14ac:dyDescent="0.25">
      <c r="A11" t="s">
        <v>64</v>
      </c>
      <c r="B11" t="s">
        <v>74</v>
      </c>
      <c r="C11">
        <v>25000000</v>
      </c>
    </row>
    <row r="12" spans="1:3" x14ac:dyDescent="0.25">
      <c r="A12" t="s">
        <v>75</v>
      </c>
      <c r="B12" t="s">
        <v>76</v>
      </c>
      <c r="C12">
        <v>5000000</v>
      </c>
    </row>
    <row r="13" spans="1:3" x14ac:dyDescent="0.25">
      <c r="A13" t="s">
        <v>75</v>
      </c>
      <c r="B13" t="s">
        <v>77</v>
      </c>
      <c r="C13">
        <v>2000000</v>
      </c>
    </row>
    <row r="14" spans="1:3" x14ac:dyDescent="0.25">
      <c r="A14" t="s">
        <v>75</v>
      </c>
      <c r="B14" t="s">
        <v>78</v>
      </c>
      <c r="C14">
        <v>100000000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50000000</v>
      </c>
    </row>
    <row r="17" spans="1:3" x14ac:dyDescent="0.25">
      <c r="A17" t="s">
        <v>75</v>
      </c>
      <c r="B17" t="s">
        <v>81</v>
      </c>
      <c r="C17">
        <v>25000000</v>
      </c>
    </row>
    <row r="18" spans="1:3" x14ac:dyDescent="0.25">
      <c r="A18" t="s">
        <v>62</v>
      </c>
      <c r="B18" t="s">
        <v>82</v>
      </c>
      <c r="C18">
        <v>150000000</v>
      </c>
    </row>
    <row r="19" spans="1:3" x14ac:dyDescent="0.25">
      <c r="A19" t="s">
        <v>69</v>
      </c>
      <c r="B19" t="s">
        <v>83</v>
      </c>
      <c r="C19">
        <v>2500000000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2" sqref="B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USP</cp:lastModifiedBy>
  <dcterms:created xsi:type="dcterms:W3CDTF">2020-03-24T17:16:45Z</dcterms:created>
  <dcterms:modified xsi:type="dcterms:W3CDTF">2021-05-28T19:50:59Z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