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ALCADIA DEL EL PAUJIL\SINAS\"/>
    </mc:Choice>
  </mc:AlternateContent>
  <bookViews>
    <workbookView xWindow="0" yWindow="0" windowWidth="20490" windowHeight="7350" tabRatio="628" firstSheet="1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4" l="1"/>
  <c r="C19" i="4"/>
  <c r="E12" i="3" l="1"/>
  <c r="D12" i="3"/>
  <c r="C12" i="3"/>
  <c r="E13" i="3"/>
  <c r="D13" i="3"/>
  <c r="C13" i="3"/>
  <c r="E14" i="3"/>
  <c r="D14" i="3"/>
  <c r="C14" i="3"/>
  <c r="E15" i="3"/>
  <c r="D15" i="3"/>
  <c r="C15" i="3"/>
  <c r="E11" i="3"/>
  <c r="D11" i="3"/>
  <c r="C11" i="3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<sst xmlns="http://schemas.openxmlformats.org/spreadsheetml/2006/main" count="254" uniqueCount="90">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</sst>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* #,##0_-;\-&quot;$&quot;* #,##0_-;_-&quot;$&quot;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2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2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2" fontId="0" fillId="0" borderId="0" xfId="1" applyFont="1" applyAlignment="1">
      <alignment horizontal="center" vertical="center"/>
    </xf>
    <xf numFmtId="42" fontId="0" fillId="0" borderId="0" xfId="0" applyNumberFormat="1" applyAlignment="1">
      <alignment horizontal="center" vertical="center"/>
    </xf>
    <xf numFmtId="0" fontId="0" fillId="0" borderId="0" xfId="0" applyFill="1"/>
    <xf numFmtId="42" fontId="0" fillId="0" borderId="0" xfId="1" applyFont="1" applyFill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90" zoomScaleNormal="90" workbookViewId="0">
      <selection activeCell="F18" sqref="F18"/>
    </sheetView>
  </sheetViews>
  <sheetFormatPr baseColWidth="10" defaultColWidth="9.28515625" defaultRowHeight="15" x14ac:dyDescent="0.25"/>
  <cols>
    <col min="1" max="1" width="65.42578125" style="6" customWidth="1"/>
    <col min="2" max="3" width="14.140625" customWidth="1"/>
    <col min="4" max="4" width="15.28515625" customWidth="1"/>
    <col min="5" max="5" width="15.5703125" customWidth="1"/>
    <col min="6" max="6" width="42.42578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3" t="s">
        <v>89</v>
      </c>
      <c r="C2" s="13" t="s">
        <v>89</v>
      </c>
      <c r="D2" s="13" t="s">
        <v>89</v>
      </c>
      <c r="E2" s="13" t="s">
        <v>89</v>
      </c>
      <c r="F2" s="13" t="s">
        <v>89</v>
      </c>
    </row>
    <row r="3" spans="1:8" x14ac:dyDescent="0.25">
      <c r="A3" t="s">
        <v>36</v>
      </c>
      <c r="B3" s="11">
        <v>300000000</v>
      </c>
      <c r="C3" s="11">
        <v>309000000</v>
      </c>
      <c r="D3" s="11">
        <v>318270000</v>
      </c>
      <c r="E3" s="11">
        <v>327818100</v>
      </c>
      <c r="F3" t="s">
        <v>56</v>
      </c>
    </row>
    <row r="4" spans="1:8" x14ac:dyDescent="0.25">
      <c r="A4" t="s">
        <v>37</v>
      </c>
      <c r="B4" s="11">
        <v>96000000</v>
      </c>
      <c r="C4" s="11">
        <v>98880000</v>
      </c>
      <c r="D4" s="11">
        <v>101846400</v>
      </c>
      <c r="E4" s="11">
        <v>104901792</v>
      </c>
      <c r="F4" t="s">
        <v>56</v>
      </c>
    </row>
    <row r="5" spans="1:8" x14ac:dyDescent="0.25">
      <c r="A5" t="s">
        <v>38</v>
      </c>
      <c r="B5" s="11">
        <v>220000000</v>
      </c>
      <c r="C5" s="11">
        <v>226600000</v>
      </c>
      <c r="D5" s="11">
        <v>233398000</v>
      </c>
      <c r="E5" s="11">
        <v>240399940</v>
      </c>
      <c r="F5" t="s">
        <v>56</v>
      </c>
    </row>
    <row r="6" spans="1:8" x14ac:dyDescent="0.25">
      <c r="A6" s="18" t="s">
        <v>39</v>
      </c>
      <c r="B6" s="19">
        <v>130000000</v>
      </c>
      <c r="C6" s="19">
        <v>50000000</v>
      </c>
      <c r="D6" s="13" t="s">
        <v>89</v>
      </c>
      <c r="E6" s="13" t="s">
        <v>89</v>
      </c>
      <c r="F6" t="s">
        <v>57</v>
      </c>
    </row>
    <row r="7" spans="1:8" x14ac:dyDescent="0.25">
      <c r="A7" t="s">
        <v>40</v>
      </c>
      <c r="B7" s="13" t="s">
        <v>89</v>
      </c>
      <c r="C7" s="13" t="s">
        <v>89</v>
      </c>
      <c r="D7" s="13" t="s">
        <v>89</v>
      </c>
      <c r="E7" s="13" t="s">
        <v>89</v>
      </c>
      <c r="F7" s="13" t="s">
        <v>89</v>
      </c>
    </row>
    <row r="8" spans="1:8" x14ac:dyDescent="0.25">
      <c r="A8" t="s">
        <v>41</v>
      </c>
      <c r="B8" s="13" t="s">
        <v>89</v>
      </c>
      <c r="C8" s="13" t="s">
        <v>89</v>
      </c>
      <c r="D8" s="13" t="s">
        <v>89</v>
      </c>
      <c r="E8" s="13" t="s">
        <v>89</v>
      </c>
      <c r="F8" s="13" t="s">
        <v>89</v>
      </c>
    </row>
    <row r="9" spans="1:8" x14ac:dyDescent="0.25">
      <c r="A9" t="s">
        <v>42</v>
      </c>
      <c r="B9" s="13" t="s">
        <v>89</v>
      </c>
      <c r="C9" s="13" t="s">
        <v>89</v>
      </c>
      <c r="D9" s="13" t="s">
        <v>89</v>
      </c>
      <c r="E9" s="13" t="s">
        <v>89</v>
      </c>
      <c r="F9" s="13" t="s">
        <v>89</v>
      </c>
    </row>
    <row r="10" spans="1:8" x14ac:dyDescent="0.25">
      <c r="A10" t="s">
        <v>43</v>
      </c>
      <c r="B10" s="13" t="s">
        <v>89</v>
      </c>
      <c r="C10" s="13" t="s">
        <v>89</v>
      </c>
      <c r="D10" s="13" t="s">
        <v>89</v>
      </c>
      <c r="E10" s="13" t="s">
        <v>89</v>
      </c>
      <c r="F10" s="13" t="s">
        <v>89</v>
      </c>
    </row>
    <row r="12" spans="1:8" ht="13.5" customHeight="1" x14ac:dyDescent="0.25"/>
    <row r="13" spans="1:8" hidden="1" x14ac:dyDescent="0.25"/>
    <row r="14" spans="1:8" hidden="1" x14ac:dyDescent="0.25"/>
    <row r="15" spans="1:8" ht="12" hidden="1" customHeight="1" x14ac:dyDescent="0.25"/>
    <row r="16" spans="1:8" hidden="1" x14ac:dyDescent="0.25"/>
    <row r="17" ht="9.75" hidden="1" customHeight="1" x14ac:dyDescent="0.25"/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G2:H10 F3:F6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H12" sqref="H11:H12"/>
    </sheetView>
  </sheetViews>
  <sheetFormatPr baseColWidth="10" defaultColWidth="9.28515625" defaultRowHeight="15" x14ac:dyDescent="0.25"/>
  <cols>
    <col min="1" max="1" width="112.57031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 t="s">
        <v>89</v>
      </c>
      <c r="C2" s="16">
        <v>6000000</v>
      </c>
      <c r="D2" s="16">
        <v>6000000</v>
      </c>
      <c r="E2" s="16">
        <v>8000000</v>
      </c>
    </row>
    <row r="3" spans="1:5" x14ac:dyDescent="0.25">
      <c r="A3" t="s">
        <v>45</v>
      </c>
      <c r="B3" s="13" t="s">
        <v>89</v>
      </c>
      <c r="C3" s="13" t="s">
        <v>89</v>
      </c>
      <c r="D3" s="13" t="s">
        <v>89</v>
      </c>
      <c r="E3" s="13" t="s">
        <v>89</v>
      </c>
    </row>
    <row r="4" spans="1:5" x14ac:dyDescent="0.25">
      <c r="A4" t="s">
        <v>46</v>
      </c>
      <c r="B4" s="13" t="s">
        <v>89</v>
      </c>
      <c r="C4" s="13" t="s">
        <v>89</v>
      </c>
      <c r="D4" s="13" t="s">
        <v>89</v>
      </c>
      <c r="E4" s="13" t="s">
        <v>89</v>
      </c>
    </row>
    <row r="5" spans="1:5" x14ac:dyDescent="0.25">
      <c r="A5" t="s">
        <v>47</v>
      </c>
      <c r="B5" s="13" t="s">
        <v>89</v>
      </c>
      <c r="C5" s="13" t="s">
        <v>89</v>
      </c>
      <c r="D5" s="13" t="s">
        <v>89</v>
      </c>
      <c r="E5" s="13" t="s">
        <v>89</v>
      </c>
    </row>
    <row r="6" spans="1:5" x14ac:dyDescent="0.25">
      <c r="A6" t="s">
        <v>48</v>
      </c>
      <c r="B6" s="13" t="s">
        <v>89</v>
      </c>
      <c r="C6" s="13" t="s">
        <v>89</v>
      </c>
      <c r="D6" s="13" t="s">
        <v>89</v>
      </c>
      <c r="E6" s="13" t="s">
        <v>89</v>
      </c>
    </row>
    <row r="7" spans="1:5" x14ac:dyDescent="0.25">
      <c r="A7" t="s">
        <v>49</v>
      </c>
      <c r="B7" s="13" t="s">
        <v>89</v>
      </c>
      <c r="C7" s="13" t="s">
        <v>89</v>
      </c>
      <c r="D7" s="13" t="s">
        <v>89</v>
      </c>
      <c r="E7" s="13" t="s">
        <v>89</v>
      </c>
    </row>
    <row r="8" spans="1:5" x14ac:dyDescent="0.25">
      <c r="A8" t="s">
        <v>50</v>
      </c>
      <c r="B8" s="13" t="s">
        <v>89</v>
      </c>
      <c r="C8" s="13" t="s">
        <v>89</v>
      </c>
      <c r="D8" s="13" t="s">
        <v>89</v>
      </c>
      <c r="E8" s="13" t="s">
        <v>89</v>
      </c>
    </row>
    <row r="9" spans="1:5" x14ac:dyDescent="0.25">
      <c r="A9" t="s">
        <v>51</v>
      </c>
      <c r="B9" s="13" t="s">
        <v>89</v>
      </c>
      <c r="C9" s="13" t="s">
        <v>89</v>
      </c>
      <c r="D9" s="13" t="s">
        <v>89</v>
      </c>
      <c r="E9" s="13" t="s">
        <v>89</v>
      </c>
    </row>
    <row r="10" spans="1:5" x14ac:dyDescent="0.25">
      <c r="A10" t="s">
        <v>52</v>
      </c>
      <c r="B10" s="13" t="s">
        <v>89</v>
      </c>
      <c r="C10" s="13" t="s">
        <v>89</v>
      </c>
      <c r="D10" s="13" t="s">
        <v>89</v>
      </c>
      <c r="E10" s="13" t="s">
        <v>89</v>
      </c>
    </row>
    <row r="11" spans="1:5" x14ac:dyDescent="0.25">
      <c r="A11" t="s">
        <v>53</v>
      </c>
      <c r="B11" s="11">
        <v>867000000</v>
      </c>
      <c r="C11" s="11">
        <f t="shared" ref="C11:E14" si="0">+B11*1.03</f>
        <v>893010000</v>
      </c>
      <c r="D11" s="11">
        <f t="shared" si="0"/>
        <v>919800300</v>
      </c>
      <c r="E11" s="11">
        <f t="shared" si="0"/>
        <v>947394309</v>
      </c>
    </row>
    <row r="12" spans="1:5" x14ac:dyDescent="0.25">
      <c r="A12" t="s">
        <v>54</v>
      </c>
      <c r="B12" s="11">
        <v>867000000</v>
      </c>
      <c r="C12" s="11">
        <f>+B12*1.03</f>
        <v>893010000</v>
      </c>
      <c r="D12" s="11">
        <f>+C12*1.03</f>
        <v>919800300</v>
      </c>
      <c r="E12" s="11">
        <f>+D12*1.03</f>
        <v>947394309</v>
      </c>
    </row>
    <row r="13" spans="1:5" x14ac:dyDescent="0.25">
      <c r="A13" t="s">
        <v>55</v>
      </c>
      <c r="B13" s="11">
        <v>35479976</v>
      </c>
      <c r="C13" s="11">
        <f>+B13*1.03</f>
        <v>36544375.280000001</v>
      </c>
      <c r="D13" s="11">
        <f>+C13*1.03</f>
        <v>37640706.538400002</v>
      </c>
      <c r="E13" s="11">
        <f>+D13*1.03</f>
        <v>38769927.734552003</v>
      </c>
    </row>
    <row r="14" spans="1:5" x14ac:dyDescent="0.25">
      <c r="A14" t="s">
        <v>56</v>
      </c>
      <c r="B14" s="11">
        <v>1333147345.3299999</v>
      </c>
      <c r="C14" s="11">
        <f>(+B14*1.03)-25147345.33</f>
        <v>1347994420.3599</v>
      </c>
      <c r="D14" s="11">
        <f>+C14*1.03</f>
        <v>1388434252.9706969</v>
      </c>
      <c r="E14" s="11">
        <f>+D14*1.03</f>
        <v>1430087280.5598178</v>
      </c>
    </row>
    <row r="15" spans="1:5" x14ac:dyDescent="0.25">
      <c r="A15" t="s">
        <v>57</v>
      </c>
      <c r="B15" s="11">
        <v>2602000000.2399998</v>
      </c>
      <c r="C15" s="11">
        <f>(+B15*1.03)-20000000</f>
        <v>2660060000.2472</v>
      </c>
      <c r="D15" s="11">
        <f>+C15*1.03</f>
        <v>2739861800.2546163</v>
      </c>
      <c r="E15" s="11">
        <f>+D15*1.03</f>
        <v>2822057654.2622547</v>
      </c>
    </row>
    <row r="16" spans="1:5" x14ac:dyDescent="0.25">
      <c r="A16" t="s">
        <v>58</v>
      </c>
      <c r="B16" s="14" t="s">
        <v>89</v>
      </c>
      <c r="C16" s="14" t="s">
        <v>89</v>
      </c>
      <c r="D16" s="14" t="s">
        <v>89</v>
      </c>
      <c r="E16" s="14" t="s">
        <v>89</v>
      </c>
    </row>
    <row r="17" spans="1:5" x14ac:dyDescent="0.25">
      <c r="A17" t="s">
        <v>59</v>
      </c>
      <c r="B17" s="14" t="s">
        <v>89</v>
      </c>
      <c r="C17" s="14" t="s">
        <v>89</v>
      </c>
      <c r="D17" s="14" t="s">
        <v>89</v>
      </c>
      <c r="E17" s="14" t="s">
        <v>89</v>
      </c>
    </row>
    <row r="18" spans="1:5" x14ac:dyDescent="0.25">
      <c r="A18" t="s">
        <v>60</v>
      </c>
      <c r="B18" s="14" t="s">
        <v>89</v>
      </c>
      <c r="C18" s="14" t="s">
        <v>89</v>
      </c>
      <c r="D18" s="14" t="s">
        <v>89</v>
      </c>
      <c r="E18" s="14" t="s">
        <v>89</v>
      </c>
    </row>
    <row r="19" spans="1:5" x14ac:dyDescent="0.25">
      <c r="A19" t="s">
        <v>61</v>
      </c>
      <c r="B19" s="14" t="s">
        <v>89</v>
      </c>
      <c r="C19" s="14" t="s">
        <v>89</v>
      </c>
      <c r="D19" s="14" t="s">
        <v>89</v>
      </c>
      <c r="E19" s="14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"/>
  <sheetViews>
    <sheetView zoomScale="90" zoomScaleNormal="90" workbookViewId="0">
      <selection activeCell="B23" sqref="B23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3">
        <v>0.97199999999999998</v>
      </c>
      <c r="C2" s="13">
        <v>0.08</v>
      </c>
      <c r="D2" s="12">
        <v>0.5</v>
      </c>
      <c r="E2" s="13">
        <v>0.2</v>
      </c>
      <c r="F2" s="13">
        <v>0.4</v>
      </c>
      <c r="G2" s="13">
        <v>0.97</v>
      </c>
      <c r="H2" s="13">
        <v>6.5000000000000002E-2</v>
      </c>
      <c r="I2" s="13">
        <v>0.7</v>
      </c>
      <c r="J2" s="13">
        <v>0.97699999999999998</v>
      </c>
      <c r="K2" s="13">
        <v>3.3000000000000002E-2</v>
      </c>
      <c r="L2" s="13">
        <v>1</v>
      </c>
      <c r="M2" s="13">
        <v>0</v>
      </c>
      <c r="N2" s="13">
        <v>0.9</v>
      </c>
      <c r="O2" s="13">
        <v>0.9</v>
      </c>
      <c r="P2" s="13">
        <v>0.1</v>
      </c>
      <c r="Q2" s="13" t="s">
        <v>89</v>
      </c>
      <c r="R2" s="14">
        <v>0</v>
      </c>
      <c r="S2" s="13">
        <v>0.3</v>
      </c>
    </row>
    <row r="3" spans="1:19" x14ac:dyDescent="0.25">
      <c r="A3" t="s">
        <v>85</v>
      </c>
      <c r="B3" s="13">
        <v>0.97199999999999998</v>
      </c>
      <c r="C3" s="13">
        <v>0.1</v>
      </c>
      <c r="D3" s="12">
        <v>0.5</v>
      </c>
      <c r="E3" s="13">
        <v>0.2</v>
      </c>
      <c r="F3" s="13">
        <v>0.5</v>
      </c>
      <c r="G3" s="13">
        <v>0.97</v>
      </c>
      <c r="H3" s="13">
        <v>6.5000000000000002E-2</v>
      </c>
      <c r="I3" s="13">
        <v>0.7</v>
      </c>
      <c r="J3" s="13">
        <v>0.97699999999999998</v>
      </c>
      <c r="K3" s="13">
        <v>3.3000000000000002E-2</v>
      </c>
      <c r="L3" s="13">
        <v>1</v>
      </c>
      <c r="M3" s="13">
        <v>0</v>
      </c>
      <c r="N3" s="13">
        <v>0.9</v>
      </c>
      <c r="O3" s="13">
        <v>0.9</v>
      </c>
      <c r="P3" s="13">
        <v>0.5</v>
      </c>
      <c r="Q3" s="13" t="s">
        <v>89</v>
      </c>
      <c r="R3" s="13">
        <v>0</v>
      </c>
      <c r="S3" s="13">
        <v>0.3</v>
      </c>
    </row>
    <row r="4" spans="1:19" x14ac:dyDescent="0.25">
      <c r="A4" t="s">
        <v>86</v>
      </c>
      <c r="B4" s="13">
        <v>0.98509999999999998</v>
      </c>
      <c r="C4" s="13">
        <v>0.15</v>
      </c>
      <c r="D4" s="12">
        <v>0.6</v>
      </c>
      <c r="E4" s="13">
        <v>0.4</v>
      </c>
      <c r="F4" s="13">
        <v>0.6</v>
      </c>
      <c r="G4" s="13">
        <v>0.99099999999999999</v>
      </c>
      <c r="H4" s="13">
        <v>6.5000000000000002E-2</v>
      </c>
      <c r="I4" s="13">
        <v>0.7</v>
      </c>
      <c r="J4" s="13">
        <v>0.998</v>
      </c>
      <c r="K4" s="13">
        <v>0.05</v>
      </c>
      <c r="L4" s="13">
        <v>0.9</v>
      </c>
      <c r="M4" s="13">
        <v>0.2</v>
      </c>
      <c r="N4" s="13">
        <v>0.9</v>
      </c>
      <c r="O4" s="13">
        <v>0.9</v>
      </c>
      <c r="P4" s="13">
        <v>0.55000000000000004</v>
      </c>
      <c r="Q4" s="13" t="s">
        <v>89</v>
      </c>
      <c r="R4" s="13">
        <v>0.5</v>
      </c>
      <c r="S4" s="13">
        <v>1</v>
      </c>
    </row>
    <row r="5" spans="1:19" x14ac:dyDescent="0.25">
      <c r="A5" t="s">
        <v>87</v>
      </c>
      <c r="B5" s="13">
        <v>0.99829999999999997</v>
      </c>
      <c r="C5" s="13">
        <v>0.2</v>
      </c>
      <c r="D5" s="12">
        <v>0.7</v>
      </c>
      <c r="E5" s="13">
        <v>0.5</v>
      </c>
      <c r="F5" s="15">
        <v>0.7</v>
      </c>
      <c r="G5" s="13">
        <v>1.01</v>
      </c>
      <c r="H5" s="13">
        <v>6.5000000000000002E-2</v>
      </c>
      <c r="I5" s="13">
        <v>0.7</v>
      </c>
      <c r="J5" s="13">
        <v>1.01</v>
      </c>
      <c r="K5" s="15">
        <v>0.1</v>
      </c>
      <c r="L5" s="15">
        <v>0.8</v>
      </c>
      <c r="M5" s="13">
        <v>0.3</v>
      </c>
      <c r="N5" s="15">
        <v>0.95</v>
      </c>
      <c r="O5" s="13">
        <v>0.9</v>
      </c>
      <c r="P5" s="13">
        <v>0.6</v>
      </c>
      <c r="Q5" s="13" t="s">
        <v>89</v>
      </c>
      <c r="R5" s="13">
        <v>0.1</v>
      </c>
      <c r="S5" s="13">
        <v>1</v>
      </c>
    </row>
    <row r="6" spans="1:19" x14ac:dyDescent="0.25">
      <c r="A6" t="s">
        <v>88</v>
      </c>
      <c r="B6" s="13">
        <v>1</v>
      </c>
      <c r="C6" s="13">
        <v>0.25</v>
      </c>
      <c r="D6" s="12">
        <v>0.7</v>
      </c>
      <c r="E6" s="13">
        <v>0.5</v>
      </c>
      <c r="F6" s="15">
        <v>0.7</v>
      </c>
      <c r="G6" s="13">
        <v>1.03</v>
      </c>
      <c r="H6" s="13">
        <v>6.5000000000000002E-2</v>
      </c>
      <c r="I6" s="13">
        <v>0.7</v>
      </c>
      <c r="J6" s="13">
        <v>10.3</v>
      </c>
      <c r="K6" s="15">
        <v>0.15</v>
      </c>
      <c r="L6" s="15">
        <v>0.75</v>
      </c>
      <c r="M6" s="13">
        <v>0.4</v>
      </c>
      <c r="N6" s="15">
        <v>0.95</v>
      </c>
      <c r="O6" s="13">
        <v>0.9</v>
      </c>
      <c r="P6" s="13">
        <v>0.7</v>
      </c>
      <c r="Q6" s="13" t="s">
        <v>89</v>
      </c>
      <c r="R6" s="13">
        <v>0.15</v>
      </c>
      <c r="S6" s="13">
        <v>1</v>
      </c>
    </row>
    <row r="7" spans="1:19" x14ac:dyDescent="0.25">
      <c r="N7" s="15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E18" sqref="E18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3" t="s">
        <v>89</v>
      </c>
    </row>
    <row r="3" spans="1:3" x14ac:dyDescent="0.25">
      <c r="A3" t="s">
        <v>64</v>
      </c>
      <c r="B3" t="s">
        <v>65</v>
      </c>
      <c r="C3" s="11">
        <v>498760000</v>
      </c>
    </row>
    <row r="4" spans="1:3" x14ac:dyDescent="0.25">
      <c r="A4" t="s">
        <v>64</v>
      </c>
      <c r="B4" t="s">
        <v>66</v>
      </c>
      <c r="C4" s="11">
        <v>300000000</v>
      </c>
    </row>
    <row r="5" spans="1:3" x14ac:dyDescent="0.25">
      <c r="A5" t="s">
        <v>64</v>
      </c>
      <c r="B5" t="s">
        <v>67</v>
      </c>
      <c r="C5" s="11">
        <v>498760000</v>
      </c>
    </row>
    <row r="6" spans="1:3" x14ac:dyDescent="0.25">
      <c r="A6" t="s">
        <v>64</v>
      </c>
      <c r="B6" t="s">
        <v>68</v>
      </c>
      <c r="C6" s="13" t="s">
        <v>89</v>
      </c>
    </row>
    <row r="7" spans="1:3" x14ac:dyDescent="0.25">
      <c r="A7" t="s">
        <v>69</v>
      </c>
      <c r="B7" t="s">
        <v>70</v>
      </c>
      <c r="C7" s="11">
        <v>2587980106.5367699</v>
      </c>
    </row>
    <row r="8" spans="1:3" x14ac:dyDescent="0.25">
      <c r="A8" t="s">
        <v>69</v>
      </c>
      <c r="B8" t="s">
        <v>71</v>
      </c>
      <c r="C8" s="11">
        <v>162000000</v>
      </c>
    </row>
    <row r="9" spans="1:3" x14ac:dyDescent="0.25">
      <c r="A9" t="s">
        <v>62</v>
      </c>
      <c r="B9" t="s">
        <v>72</v>
      </c>
      <c r="C9" s="13" t="s">
        <v>89</v>
      </c>
    </row>
    <row r="10" spans="1:3" x14ac:dyDescent="0.25">
      <c r="A10" t="s">
        <v>62</v>
      </c>
      <c r="B10" t="s">
        <v>73</v>
      </c>
      <c r="C10" s="17" t="s">
        <v>89</v>
      </c>
    </row>
    <row r="11" spans="1:3" x14ac:dyDescent="0.25">
      <c r="A11" t="s">
        <v>64</v>
      </c>
      <c r="B11" t="s">
        <v>74</v>
      </c>
      <c r="C11" s="11">
        <v>327818100</v>
      </c>
    </row>
    <row r="12" spans="1:3" x14ac:dyDescent="0.25">
      <c r="A12" t="s">
        <v>75</v>
      </c>
      <c r="B12" t="s">
        <v>76</v>
      </c>
      <c r="C12" s="13" t="s">
        <v>89</v>
      </c>
    </row>
    <row r="13" spans="1:3" x14ac:dyDescent="0.25">
      <c r="A13" t="s">
        <v>75</v>
      </c>
      <c r="B13" t="s">
        <v>77</v>
      </c>
      <c r="C13" s="13" t="s">
        <v>89</v>
      </c>
    </row>
    <row r="14" spans="1:3" x14ac:dyDescent="0.25">
      <c r="A14" t="s">
        <v>75</v>
      </c>
      <c r="B14" t="s">
        <v>78</v>
      </c>
      <c r="C14" s="11">
        <v>50000000</v>
      </c>
    </row>
    <row r="15" spans="1:3" x14ac:dyDescent="0.25">
      <c r="A15" t="s">
        <v>75</v>
      </c>
      <c r="B15" t="s">
        <v>79</v>
      </c>
      <c r="C15" s="13" t="s">
        <v>89</v>
      </c>
    </row>
    <row r="16" spans="1:3" x14ac:dyDescent="0.25">
      <c r="A16" t="s">
        <v>75</v>
      </c>
      <c r="B16" t="s">
        <v>80</v>
      </c>
      <c r="C16" s="11">
        <v>300000000</v>
      </c>
    </row>
    <row r="17" spans="1:3" x14ac:dyDescent="0.25">
      <c r="A17" t="s">
        <v>75</v>
      </c>
      <c r="B17" t="s">
        <v>81</v>
      </c>
      <c r="C17" s="13" t="s">
        <v>89</v>
      </c>
    </row>
    <row r="18" spans="1:3" x14ac:dyDescent="0.25">
      <c r="A18" t="s">
        <v>62</v>
      </c>
      <c r="B18" t="s">
        <v>82</v>
      </c>
      <c r="C18" s="17">
        <f>(PlantillaTotalUsos!B5+PlantillaTotalUsos!C5+PlantillaTotalUsos!D5+PlantillaTotalUsos!E5)</f>
        <v>920397940</v>
      </c>
    </row>
    <row r="19" spans="1:3" x14ac:dyDescent="0.25">
      <c r="A19" t="s">
        <v>69</v>
      </c>
      <c r="B19" t="s">
        <v>83</v>
      </c>
      <c r="C19" s="17">
        <f>(PlantillaTotalUsos!B4+PlantillaTotalUsos!C4+PlantillaTotalUsos!D4+PlantillaTotalUsos!E4)</f>
        <v>401628192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20" sqref="D20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User</cp:lastModifiedBy>
  <dcterms:created xsi:type="dcterms:W3CDTF">2020-03-24T17:16:45Z</dcterms:created>
  <dcterms:modified xsi:type="dcterms:W3CDTF">2021-05-31T22:32:40Z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