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21\HATO\SINAS2\"/>
    </mc:Choice>
  </mc:AlternateContent>
  <bookViews>
    <workbookView xWindow="0" yWindow="0" windowWidth="20490" windowHeight="715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fileRecoveryPr repairLoad="1"/>
  <extLst>
    <ext xmlns:x15="http://schemas.microsoft.com/office/spreadsheetml/2010/11/main" uri="{140A7094-0E35-4892-8432-C4D2E57EDEB5}">
      <x15:workbookPr chartTrackingRefBase="1"/>
    </ext>
    <ext uri="{B58B0392-4F1F-4190-BB64-5DF3571DCE5F}">
      <xcalcf:calcFeatures xmlns:xcalcf="http://schemas.microsoft.com/office/spreadsheetml/2018/calcfeatures"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5" l="1"/>
  <c r="C8" i="5"/>
  <c r="C7" i="5"/>
  <c r="B8" i="5"/>
  <c r="D3" i="5"/>
  <c r="E3" i="5"/>
</calcChain>
</file>

<file path=xl/comments1.xml><?xml version="1.0" encoding="utf-8"?>
<comments xmlns="http://schemas.openxmlformats.org/spreadsheetml/2006/main">
  <authors>
    <author/>
  </authors>
  <commentList>
    <comment ref="F2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3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D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4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5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6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D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7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7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7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7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8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8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8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D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9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F9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9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9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F10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G10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  <comment ref="H10" authorId="0" shapeId="0">
      <text>
        <r>
          <rPr>
            <sz val="11"/>
            <color theme="1"/>
            <rFont val="Calibri"/>
            <family val="2"/>
            <scheme val="minor"/>
          </rPr>
          <t>Este dato no existe en la lista válida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B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C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D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  <comment ref="E8" authorId="0" shapeId="0">
      <text>
        <r>
          <rPr>
            <sz val="11"/>
            <color theme="1"/>
            <rFont val="Calibri"/>
            <family val="2"/>
            <scheme val="minor"/>
          </rPr>
          <t>Este campo debe ser un número entero positivo</t>
        </r>
      </text>
    </comment>
  </commentList>
</comments>
</file>

<file path=xl/comments3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B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2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2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3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3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4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4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5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5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B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C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E6" authorId="0" shapeId="0">
      <text>
        <r>
          <rPr>
            <sz val="11"/>
            <color theme="1"/>
            <rFont val="Calibri"/>
            <family val="2"/>
            <scheme val="minor"/>
          </rPr>
          <t>Este campo es númerico
El valor, como es porcentaje debe ser de 0 a 1, el separador decimal es la coma</t>
        </r>
      </text>
    </comment>
    <comment ref="G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H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I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J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K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M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N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P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R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  <comment ref="S6" authorId="0" shapeId="0">
      <text>
        <r>
          <rPr>
            <sz val="11"/>
            <color theme="1"/>
            <rFont val="Calibri"/>
            <family val="2"/>
            <scheme val="minor"/>
          </rPr>
          <t>El valor, como es porcentaje debe ser de 0 a 1, el separador decimal es la coma</t>
        </r>
      </text>
    </comment>
  </commentList>
</comments>
</file>

<file path=xl/sharedStrings.xml><?xml version="1.0" encoding="utf-8"?>
<sst xmlns="http://schemas.openxmlformats.org/spreadsheetml/2006/main" count="240" uniqueCount="122">
  <si>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</si>
  <si>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</si>
  <si>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</si>
  <si>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</si>
  <si>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</si>
  <si>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</si>
  <si>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</si>
  <si>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</si>
  <si>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</si>
  <si>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</si>
  <si>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</si>
  <si>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</si>
  <si>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</si>
  <si>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</si>
  <si>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</si>
  <si>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</si>
  <si>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</si>
  <si>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</si>
  <si>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</si>
  <si>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</si>
  <si>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</si>
  <si>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</si>
  <si>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</si>
  <si>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</si>
  <si>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</si>
  <si>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</si>
  <si>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</si>
  <si>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</si>
  <si>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</si>
  <si>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</si>
  <si>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</si>
  <si>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</si>
  <si>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</si>
  <si>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</si>
  <si>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</si>
  <si>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</si>
  <si>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</si>
  <si>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</si>
  <si>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</si>
  <si>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</si>
  <si>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</si>
  <si>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</si>
  <si>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</si>
  <si>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</si>
  <si>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</si>
  <si>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</si>
  <si>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</si>
  <si>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</si>
  <si>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</si>
  <si>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</si>
  <si>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</si>
  <si>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</si>
  <si>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</si>
  <si>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</si>
  <si>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</si>
  <si>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</si>
  <si>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</si>
  <si>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</si>
  <si>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</si>
  <si>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</si>
  <si>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</si>
  <si>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</si>
  <si>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</si>
  <si>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</si>
  <si>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</si>
  <si>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</si>
  <si>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</si>
  <si>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</si>
  <si>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</si>
  <si>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</si>
  <si>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</si>
  <si>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</si>
  <si>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</si>
  <si>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</si>
  <si>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</si>
  <si>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</si>
  <si>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</si>
  <si>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</si>
  <si>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</si>
  <si>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</si>
  <si>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</si>
  <si>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</si>
  <si>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</si>
  <si>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</si>
  <si>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</si>
  <si>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</si>
  <si>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</si>
  <si>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</si>
  <si>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</si>
  <si>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0,0</t>
  </si>
  <si>
    <t>0,97</t>
  </si>
  <si>
    <t>0,98</t>
  </si>
  <si>
    <t>0,96</t>
  </si>
  <si>
    <t>0,99</t>
  </si>
  <si>
    <t>0,39</t>
  </si>
  <si>
    <t>0,43</t>
  </si>
  <si>
    <t>0,47</t>
  </si>
  <si>
    <t>0,51</t>
  </si>
  <si>
    <t>0,54</t>
  </si>
  <si>
    <t>0,1</t>
  </si>
  <si>
    <t>0,10</t>
  </si>
  <si>
    <t>0,9</t>
  </si>
  <si>
    <t>0,5</t>
  </si>
  <si>
    <t>0,87</t>
  </si>
  <si>
    <t>90,8</t>
  </si>
  <si>
    <t>0,28</t>
  </si>
  <si>
    <t>0,30</t>
  </si>
  <si>
    <t>0,32</t>
  </si>
  <si>
    <t>0,35</t>
  </si>
  <si>
    <t>0,90</t>
  </si>
  <si>
    <t>0,91</t>
  </si>
  <si>
    <t>0,92</t>
  </si>
  <si>
    <t>0,66</t>
  </si>
  <si>
    <t>0,73</t>
  </si>
  <si>
    <t>0,78</t>
  </si>
  <si>
    <t>0,83</t>
  </si>
  <si>
    <t>0,88</t>
  </si>
  <si>
    <t>0,4</t>
  </si>
  <si>
    <t>0,95</t>
  </si>
  <si>
    <t>0,25</t>
  </si>
  <si>
    <t>0,50</t>
  </si>
  <si>
    <t>0,75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</si>
</sst>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374370555742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theme="9" tint="0.39991454817346722"/>
        <bgColor indexed="64"/>
      </patternFill>
    </fill>
    <fill>
      <patternFill patternType="solid">
        <fgColor theme="7" tint="0.3999145481734672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lightGray">
        <fgColor indexed="13"/>
        <bgColor indexed="13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3" fontId="3" fillId="0" borderId="0" applyAlignment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0" fillId="0" borderId="0" xfId="0" applyNumberFormat="1"/>
    <xf numFmtId="0" fontId="0" fillId="0" borderId="0" xfId="0" applyAlignment="1">
      <alignment horizontal="center" vertical="center"/>
    </xf>
    <xf numFmtId="1" fontId="0" fillId="0" borderId="0" xfId="0" applyNumberFormat="1"/>
    <xf numFmtId="0" fontId="4" fillId="0" borderId="1" xfId="0" applyFont="1" applyBorder="1"/>
    <xf numFmtId="43" fontId="4" fillId="0" borderId="1" xfId="1" applyFont="1" applyBorder="1"/>
    <xf numFmtId="0" fontId="0" fillId="11" borderId="0" xfId="0" applyFill="1"/>
    <xf numFmtId="2" fontId="0" fillId="11" borderId="0" xfId="0" applyNumberFormat="1" applyFill="1"/>
    <xf numFmtId="3" fontId="0" fillId="11" borderId="0" xfId="0" applyNumberForma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079" name="202" hidden="1">
          <a:extLst>
            <a:ext uri="{FF2B5EF4-FFF2-40B4-BE49-F238E27FC236}">
              <a16:creationId xmlns="" xmlns:a16="http://schemas.microsoft.com/office/drawing/2014/main" id="{EC970560-8A0D-4BFD-BAE2-DEE66374C006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6</xdr:col>
      <xdr:colOff>0</xdr:colOff>
      <xdr:row>6</xdr:row>
      <xdr:rowOff>0</xdr:rowOff>
    </xdr:to>
    <xdr:sp macro="" textlink="">
      <xdr:nvSpPr>
        <xdr:cNvPr id="3202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C10" sqref="C10"/>
    </sheetView>
  </sheetViews>
  <sheetFormatPr baseColWidth="10" defaultColWidth="9.28515625" defaultRowHeight="15" x14ac:dyDescent="0.25"/>
  <cols>
    <col min="1" max="1" width="65.140625" style="6" customWidth="1"/>
    <col min="2" max="2" width="14.5703125" customWidth="1"/>
    <col min="3" max="3" width="14" customWidth="1"/>
    <col min="4" max="4" width="16.5703125" customWidth="1"/>
    <col min="5" max="5" width="12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s="18" t="s">
        <v>89</v>
      </c>
      <c r="G2" s="18" t="s">
        <v>89</v>
      </c>
      <c r="H2" s="18" t="s">
        <v>89</v>
      </c>
    </row>
    <row r="3" spans="1:8" x14ac:dyDescent="0.25">
      <c r="A3" t="s">
        <v>36</v>
      </c>
      <c r="B3" s="12">
        <v>44300618</v>
      </c>
      <c r="C3" s="12">
        <v>52000000</v>
      </c>
      <c r="D3" s="12">
        <f t="shared" ref="D3:E5" si="0">+C3*1.02</f>
        <v>53040000</v>
      </c>
      <c r="E3" s="12">
        <f t="shared" si="0"/>
        <v>54100800</v>
      </c>
      <c r="F3" s="18" t="s">
        <v>89</v>
      </c>
      <c r="G3" s="18" t="s">
        <v>89</v>
      </c>
      <c r="H3" s="18" t="s">
        <v>89</v>
      </c>
    </row>
    <row r="4" spans="1:8" x14ac:dyDescent="0.25">
      <c r="A4" t="s">
        <v>37</v>
      </c>
      <c r="B4" s="12">
        <v>10814183</v>
      </c>
      <c r="C4" s="12">
        <v>16792319</v>
      </c>
      <c r="D4" s="19">
        <v>17128165</v>
      </c>
      <c r="E4" s="19">
        <v>17470728</v>
      </c>
      <c r="F4" s="18" t="s">
        <v>89</v>
      </c>
      <c r="G4" s="18" t="s">
        <v>89</v>
      </c>
      <c r="H4" s="18" t="s">
        <v>89</v>
      </c>
    </row>
    <row r="5" spans="1:8" x14ac:dyDescent="0.25">
      <c r="A5" t="s">
        <v>38</v>
      </c>
      <c r="B5" s="12">
        <v>7400192</v>
      </c>
      <c r="C5" s="12">
        <v>11000000</v>
      </c>
      <c r="D5" s="12">
        <v>11220000</v>
      </c>
      <c r="E5" s="12">
        <v>11444400</v>
      </c>
      <c r="F5" s="18" t="s">
        <v>89</v>
      </c>
      <c r="G5" s="18" t="s">
        <v>89</v>
      </c>
      <c r="H5" s="18" t="s">
        <v>89</v>
      </c>
    </row>
    <row r="6" spans="1:8" x14ac:dyDescent="0.25">
      <c r="A6" t="s">
        <v>39</v>
      </c>
      <c r="B6" s="12">
        <v>0</v>
      </c>
      <c r="C6" s="12">
        <v>0</v>
      </c>
      <c r="D6" s="12">
        <v>0</v>
      </c>
      <c r="E6" s="12">
        <v>0</v>
      </c>
      <c r="F6" s="18" t="s">
        <v>89</v>
      </c>
      <c r="G6" s="18" t="s">
        <v>89</v>
      </c>
      <c r="H6" s="18" t="s">
        <v>89</v>
      </c>
    </row>
    <row r="7" spans="1:8" x14ac:dyDescent="0.25">
      <c r="A7" t="s">
        <v>40</v>
      </c>
      <c r="B7" s="12">
        <v>125594021</v>
      </c>
      <c r="C7" s="12">
        <f>40000000+402753713</f>
        <v>442753713</v>
      </c>
      <c r="D7" s="19">
        <v>451608787</v>
      </c>
      <c r="E7" s="19">
        <v>460640962</v>
      </c>
      <c r="F7" s="18" t="s">
        <v>89</v>
      </c>
      <c r="G7" s="18" t="s">
        <v>89</v>
      </c>
      <c r="H7" s="18" t="s">
        <v>89</v>
      </c>
    </row>
    <row r="8" spans="1:8" x14ac:dyDescent="0.25">
      <c r="A8" t="s">
        <v>41</v>
      </c>
      <c r="B8" s="12">
        <f>49000000+15863754</f>
        <v>64863754</v>
      </c>
      <c r="C8" s="12">
        <f>45000000+161103746</f>
        <v>206103746</v>
      </c>
      <c r="D8" s="19">
        <v>210225820</v>
      </c>
      <c r="E8" s="19">
        <v>214430336</v>
      </c>
      <c r="F8" s="18" t="s">
        <v>89</v>
      </c>
      <c r="G8" s="18" t="s">
        <v>89</v>
      </c>
      <c r="H8" s="18" t="s">
        <v>89</v>
      </c>
    </row>
    <row r="9" spans="1:8" x14ac:dyDescent="0.25">
      <c r="A9" t="s">
        <v>42</v>
      </c>
      <c r="B9" s="12">
        <v>24700000</v>
      </c>
      <c r="C9" s="12">
        <f>5000000+35086127+27000000</f>
        <v>67086127</v>
      </c>
      <c r="D9" s="19">
        <v>68427849</v>
      </c>
      <c r="E9" s="19">
        <v>69796405</v>
      </c>
      <c r="F9" s="18" t="s">
        <v>89</v>
      </c>
      <c r="G9" s="18" t="s">
        <v>89</v>
      </c>
      <c r="H9" s="18" t="s">
        <v>89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s="18" t="s">
        <v>89</v>
      </c>
      <c r="G10" s="18" t="s">
        <v>89</v>
      </c>
      <c r="H10" s="18" t="s">
        <v>89</v>
      </c>
    </row>
  </sheetData>
  <pageMargins left="0.7" right="0.7" top="0.75" bottom="0.75" header="0.3" footer="0.3"/>
  <pageSetup paperSize="9" fitToHeight="0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0"/>
  <sheetViews>
    <sheetView zoomScale="90" zoomScaleNormal="90" workbookViewId="0">
      <selection activeCell="A2" sqref="A2"/>
    </sheetView>
  </sheetViews>
  <sheetFormatPr baseColWidth="10" defaultColWidth="9.28515625" defaultRowHeight="15" x14ac:dyDescent="0.25"/>
  <cols>
    <col min="1" max="1" width="113.42578125" style="6" customWidth="1"/>
    <col min="2" max="2" width="18" customWidth="1"/>
    <col min="3" max="3" width="16.5703125" customWidth="1"/>
    <col min="4" max="4" width="16.28515625" customWidth="1"/>
    <col min="5" max="5" width="16.570312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2">
        <v>15290282</v>
      </c>
      <c r="C2" s="17">
        <v>15596087</v>
      </c>
      <c r="D2" s="17">
        <v>15908009</v>
      </c>
      <c r="E2" s="17">
        <v>16226169</v>
      </c>
    </row>
    <row r="3" spans="1:5" x14ac:dyDescent="0.25">
      <c r="A3" t="s">
        <v>45</v>
      </c>
      <c r="B3" s="14">
        <v>0</v>
      </c>
      <c r="C3" s="14">
        <v>0</v>
      </c>
      <c r="D3" s="14">
        <v>0</v>
      </c>
      <c r="E3" s="14">
        <v>0</v>
      </c>
    </row>
    <row r="4" spans="1:5" x14ac:dyDescent="0.25">
      <c r="A4" t="s">
        <v>46</v>
      </c>
      <c r="B4" s="14">
        <v>0</v>
      </c>
      <c r="C4" s="14">
        <v>0</v>
      </c>
      <c r="D4" s="14">
        <v>0</v>
      </c>
      <c r="E4" s="14">
        <v>0</v>
      </c>
    </row>
    <row r="5" spans="1:5" x14ac:dyDescent="0.25">
      <c r="A5" t="s">
        <v>47</v>
      </c>
      <c r="B5" s="14">
        <v>0</v>
      </c>
      <c r="C5" s="14">
        <v>0</v>
      </c>
      <c r="D5" s="14">
        <v>0</v>
      </c>
      <c r="E5" s="14">
        <v>0</v>
      </c>
    </row>
    <row r="6" spans="1:5" x14ac:dyDescent="0.25">
      <c r="A6" t="s">
        <v>48</v>
      </c>
      <c r="B6" s="14">
        <v>0</v>
      </c>
      <c r="C6" s="14">
        <v>0</v>
      </c>
      <c r="D6" s="14">
        <v>0</v>
      </c>
      <c r="E6" s="14">
        <v>0</v>
      </c>
    </row>
    <row r="7" spans="1:5" x14ac:dyDescent="0.25">
      <c r="A7" t="s">
        <v>49</v>
      </c>
      <c r="B7" s="14">
        <v>0</v>
      </c>
      <c r="C7" s="14">
        <v>0</v>
      </c>
      <c r="D7" s="14">
        <v>0</v>
      </c>
      <c r="E7" s="14">
        <v>0</v>
      </c>
    </row>
    <row r="8" spans="1:5" x14ac:dyDescent="0.25">
      <c r="A8" t="s">
        <v>50</v>
      </c>
      <c r="B8" s="17">
        <v>1842873085</v>
      </c>
      <c r="C8" s="17">
        <v>1879730547</v>
      </c>
      <c r="D8" s="17">
        <v>1917325158</v>
      </c>
      <c r="E8" s="17">
        <v>1955671661</v>
      </c>
    </row>
    <row r="9" spans="1:5" x14ac:dyDescent="0.25">
      <c r="A9" t="s">
        <v>51</v>
      </c>
      <c r="B9" s="14">
        <v>0</v>
      </c>
      <c r="C9" s="14">
        <v>0</v>
      </c>
      <c r="D9" s="14">
        <v>0</v>
      </c>
      <c r="E9" s="14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A4" sqref="A4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7" t="s">
        <v>92</v>
      </c>
      <c r="C2" s="17" t="s">
        <v>94</v>
      </c>
      <c r="D2" s="11">
        <v>0</v>
      </c>
      <c r="E2" s="17" t="s">
        <v>100</v>
      </c>
      <c r="F2" s="11">
        <v>24</v>
      </c>
      <c r="G2" s="17" t="s">
        <v>103</v>
      </c>
      <c r="H2" s="17" t="s">
        <v>105</v>
      </c>
      <c r="I2" s="17" t="s">
        <v>91</v>
      </c>
      <c r="J2" s="17" t="s">
        <v>109</v>
      </c>
      <c r="K2" s="17" t="s">
        <v>112</v>
      </c>
      <c r="L2" s="11">
        <v>124</v>
      </c>
      <c r="M2" s="11">
        <v>0</v>
      </c>
      <c r="N2" s="17" t="s">
        <v>118</v>
      </c>
      <c r="O2" s="11">
        <v>4</v>
      </c>
      <c r="P2" s="11">
        <v>0</v>
      </c>
      <c r="Q2" s="11">
        <v>0</v>
      </c>
      <c r="R2" s="11">
        <v>0</v>
      </c>
      <c r="S2" s="11">
        <v>0</v>
      </c>
    </row>
    <row r="3" spans="1:19" x14ac:dyDescent="0.25">
      <c r="A3" t="s">
        <v>85</v>
      </c>
      <c r="B3" s="17" t="s">
        <v>90</v>
      </c>
      <c r="C3" s="17" t="s">
        <v>95</v>
      </c>
      <c r="D3" s="11">
        <v>0</v>
      </c>
      <c r="E3" s="17" t="s">
        <v>100</v>
      </c>
      <c r="F3" s="13">
        <v>24</v>
      </c>
      <c r="G3" s="17" t="s">
        <v>104</v>
      </c>
      <c r="H3" s="17" t="s">
        <v>105</v>
      </c>
      <c r="I3" s="17" t="s">
        <v>91</v>
      </c>
      <c r="J3" s="17" t="s">
        <v>109</v>
      </c>
      <c r="K3" s="17" t="s">
        <v>113</v>
      </c>
      <c r="L3" s="11">
        <v>120</v>
      </c>
      <c r="M3" s="17" t="s">
        <v>117</v>
      </c>
      <c r="N3" s="17" t="s">
        <v>118</v>
      </c>
      <c r="O3" s="11">
        <v>4</v>
      </c>
      <c r="P3" s="17" t="s">
        <v>119</v>
      </c>
      <c r="Q3" s="11">
        <v>0</v>
      </c>
      <c r="R3" s="17" t="s">
        <v>119</v>
      </c>
      <c r="S3" s="17" t="s">
        <v>119</v>
      </c>
    </row>
    <row r="4" spans="1:19" x14ac:dyDescent="0.25">
      <c r="A4" t="s">
        <v>86</v>
      </c>
      <c r="B4" s="17" t="s">
        <v>91</v>
      </c>
      <c r="C4" s="17" t="s">
        <v>96</v>
      </c>
      <c r="D4" s="11">
        <v>0</v>
      </c>
      <c r="E4" s="17" t="s">
        <v>101</v>
      </c>
      <c r="F4" s="13">
        <v>24</v>
      </c>
      <c r="G4" s="17" t="s">
        <v>104</v>
      </c>
      <c r="H4" s="17" t="s">
        <v>106</v>
      </c>
      <c r="I4" s="17" t="s">
        <v>91</v>
      </c>
      <c r="J4" s="17" t="s">
        <v>110</v>
      </c>
      <c r="K4" s="17" t="s">
        <v>114</v>
      </c>
      <c r="L4" s="11">
        <v>115</v>
      </c>
      <c r="M4" s="17" t="s">
        <v>102</v>
      </c>
      <c r="N4" s="17" t="s">
        <v>118</v>
      </c>
      <c r="O4" s="11">
        <v>3</v>
      </c>
      <c r="P4" s="17" t="s">
        <v>120</v>
      </c>
      <c r="Q4" s="11">
        <v>0</v>
      </c>
      <c r="R4" s="17" t="s">
        <v>120</v>
      </c>
      <c r="S4" s="17" t="s">
        <v>120</v>
      </c>
    </row>
    <row r="5" spans="1:19" x14ac:dyDescent="0.25">
      <c r="A5" t="s">
        <v>87</v>
      </c>
      <c r="B5" s="17" t="s">
        <v>93</v>
      </c>
      <c r="C5" s="17" t="s">
        <v>97</v>
      </c>
      <c r="D5" s="11">
        <v>0</v>
      </c>
      <c r="E5" s="17" t="s">
        <v>102</v>
      </c>
      <c r="F5" s="13">
        <v>24</v>
      </c>
      <c r="G5" s="17" t="s">
        <v>93</v>
      </c>
      <c r="H5" s="17" t="s">
        <v>107</v>
      </c>
      <c r="I5" s="17" t="s">
        <v>93</v>
      </c>
      <c r="J5" s="17" t="s">
        <v>110</v>
      </c>
      <c r="K5" s="17" t="s">
        <v>115</v>
      </c>
      <c r="L5" s="11">
        <v>110</v>
      </c>
      <c r="M5" s="17" t="s">
        <v>102</v>
      </c>
      <c r="N5" s="17" t="s">
        <v>118</v>
      </c>
      <c r="O5" s="11">
        <v>2</v>
      </c>
      <c r="P5" s="17" t="s">
        <v>121</v>
      </c>
      <c r="Q5" s="11">
        <v>0</v>
      </c>
      <c r="R5" s="17" t="s">
        <v>120</v>
      </c>
      <c r="S5" s="17" t="s">
        <v>121</v>
      </c>
    </row>
    <row r="6" spans="1:19" x14ac:dyDescent="0.25">
      <c r="A6" t="s">
        <v>88</v>
      </c>
      <c r="B6" s="17" t="s">
        <v>93</v>
      </c>
      <c r="C6" s="17" t="s">
        <v>98</v>
      </c>
      <c r="D6" s="11">
        <v>0</v>
      </c>
      <c r="E6" s="17" t="s">
        <v>102</v>
      </c>
      <c r="F6" s="13">
        <v>24</v>
      </c>
      <c r="G6" s="17" t="s">
        <v>93</v>
      </c>
      <c r="H6" s="17" t="s">
        <v>108</v>
      </c>
      <c r="I6" s="17" t="s">
        <v>93</v>
      </c>
      <c r="J6" s="17" t="s">
        <v>111</v>
      </c>
      <c r="K6" s="17" t="s">
        <v>116</v>
      </c>
      <c r="L6" s="11">
        <v>100</v>
      </c>
      <c r="M6" s="17" t="s">
        <v>100</v>
      </c>
      <c r="N6" s="17" t="s">
        <v>118</v>
      </c>
      <c r="O6" s="11">
        <v>1</v>
      </c>
      <c r="P6" s="17" t="s">
        <v>99</v>
      </c>
      <c r="Q6" s="11">
        <v>0</v>
      </c>
      <c r="R6" s="17" t="s">
        <v>120</v>
      </c>
      <c r="S6" s="17" t="s">
        <v>99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B4" sqref="B4"/>
    </sheetView>
  </sheetViews>
  <sheetFormatPr baseColWidth="10" defaultColWidth="9.28515625" defaultRowHeight="15" x14ac:dyDescent="0.25"/>
  <cols>
    <col min="1" max="1" width="19.85546875" style="6" customWidth="1"/>
    <col min="2" max="2" width="70.28515625" style="6" customWidth="1"/>
    <col min="3" max="3" width="30.710937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ht="24" customHeight="1" x14ac:dyDescent="0.25">
      <c r="A2" s="15" t="s">
        <v>62</v>
      </c>
      <c r="B2" s="15" t="s">
        <v>63</v>
      </c>
      <c r="C2" s="16">
        <v>3000000</v>
      </c>
    </row>
    <row r="3" spans="1:3" ht="24" customHeight="1" x14ac:dyDescent="0.25">
      <c r="A3" s="15" t="s">
        <v>64</v>
      </c>
      <c r="B3" s="15" t="s">
        <v>65</v>
      </c>
      <c r="C3" s="16">
        <v>0</v>
      </c>
    </row>
    <row r="4" spans="1:3" ht="24" customHeight="1" x14ac:dyDescent="0.25">
      <c r="A4" s="15" t="s">
        <v>64</v>
      </c>
      <c r="B4" s="15" t="s">
        <v>66</v>
      </c>
      <c r="C4" s="16">
        <v>66884949</v>
      </c>
    </row>
    <row r="5" spans="1:3" ht="24" customHeight="1" x14ac:dyDescent="0.25">
      <c r="A5" s="15" t="s">
        <v>64</v>
      </c>
      <c r="B5" s="15" t="s">
        <v>67</v>
      </c>
      <c r="C5" s="16">
        <v>1273163382</v>
      </c>
    </row>
    <row r="6" spans="1:3" ht="24" customHeight="1" x14ac:dyDescent="0.25">
      <c r="A6" s="15" t="s">
        <v>64</v>
      </c>
      <c r="B6" s="15" t="s">
        <v>68</v>
      </c>
      <c r="C6" s="16">
        <v>40000000</v>
      </c>
    </row>
    <row r="7" spans="1:3" ht="24" customHeight="1" x14ac:dyDescent="0.25">
      <c r="A7" s="15" t="s">
        <v>69</v>
      </c>
      <c r="B7" s="15" t="s">
        <v>70</v>
      </c>
      <c r="C7" s="16">
        <v>205485784</v>
      </c>
    </row>
    <row r="8" spans="1:3" ht="24" customHeight="1" x14ac:dyDescent="0.25">
      <c r="A8" s="15" t="s">
        <v>69</v>
      </c>
      <c r="B8" s="15" t="s">
        <v>71</v>
      </c>
      <c r="C8" s="16">
        <v>112461456</v>
      </c>
    </row>
    <row r="9" spans="1:3" ht="24" customHeight="1" x14ac:dyDescent="0.25">
      <c r="A9" s="15" t="s">
        <v>62</v>
      </c>
      <c r="B9" s="15" t="s">
        <v>72</v>
      </c>
      <c r="C9" s="16">
        <v>5000000</v>
      </c>
    </row>
    <row r="10" spans="1:3" ht="24" customHeight="1" x14ac:dyDescent="0.25">
      <c r="A10" s="15" t="s">
        <v>62</v>
      </c>
      <c r="B10" s="15" t="s">
        <v>73</v>
      </c>
      <c r="C10" s="16">
        <v>0</v>
      </c>
    </row>
    <row r="11" spans="1:3" ht="24" customHeight="1" x14ac:dyDescent="0.25">
      <c r="A11" s="15" t="s">
        <v>64</v>
      </c>
      <c r="B11" s="15" t="s">
        <v>74</v>
      </c>
      <c r="C11" s="16">
        <v>0</v>
      </c>
    </row>
    <row r="12" spans="1:3" ht="24" customHeight="1" x14ac:dyDescent="0.25">
      <c r="A12" s="15" t="s">
        <v>75</v>
      </c>
      <c r="B12" s="15" t="s">
        <v>76</v>
      </c>
      <c r="C12" s="16">
        <v>0</v>
      </c>
    </row>
    <row r="13" spans="1:3" ht="24" customHeight="1" x14ac:dyDescent="0.25">
      <c r="A13" s="15" t="s">
        <v>75</v>
      </c>
      <c r="B13" s="15" t="s">
        <v>77</v>
      </c>
      <c r="C13" s="16">
        <v>0</v>
      </c>
    </row>
    <row r="14" spans="1:3" ht="24" customHeight="1" x14ac:dyDescent="0.25">
      <c r="A14" s="15" t="s">
        <v>75</v>
      </c>
      <c r="B14" s="15" t="s">
        <v>78</v>
      </c>
      <c r="C14" s="16">
        <v>30000000</v>
      </c>
    </row>
    <row r="15" spans="1:3" ht="24" customHeight="1" x14ac:dyDescent="0.25">
      <c r="A15" s="15" t="s">
        <v>75</v>
      </c>
      <c r="B15" s="15" t="s">
        <v>79</v>
      </c>
      <c r="C15" s="16">
        <v>15000000</v>
      </c>
    </row>
    <row r="16" spans="1:3" ht="24" customHeight="1" x14ac:dyDescent="0.25">
      <c r="A16" s="15" t="s">
        <v>75</v>
      </c>
      <c r="B16" s="15" t="s">
        <v>80</v>
      </c>
      <c r="C16" s="16">
        <v>20000000</v>
      </c>
    </row>
    <row r="17" spans="1:3" ht="24" customHeight="1" x14ac:dyDescent="0.25">
      <c r="A17" s="15" t="s">
        <v>75</v>
      </c>
      <c r="B17" s="15" t="s">
        <v>81</v>
      </c>
      <c r="C17" s="16">
        <v>15000000</v>
      </c>
    </row>
    <row r="18" spans="1:3" ht="24" customHeight="1" x14ac:dyDescent="0.25">
      <c r="A18" s="15" t="s">
        <v>62</v>
      </c>
      <c r="B18" s="15" t="s">
        <v>82</v>
      </c>
      <c r="C18" s="16">
        <v>229060773</v>
      </c>
    </row>
    <row r="19" spans="1:3" ht="24" customHeight="1" x14ac:dyDescent="0.25">
      <c r="A19" s="15" t="s">
        <v>69</v>
      </c>
      <c r="B19" s="15" t="s">
        <v>83</v>
      </c>
      <c r="C19" s="16">
        <v>120000000</v>
      </c>
    </row>
  </sheetData>
  <pageMargins left="0.7" right="0.7" top="0.75" bottom="0.75" header="0.3" footer="0.3"/>
  <pageSetup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G3" sqref="G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toloz</cp:lastModifiedBy>
  <cp:lastPrinted>2021-06-01T03:37:26Z</cp:lastPrinted>
  <dcterms:created xsi:type="dcterms:W3CDTF">2020-03-24T17:16:45Z</dcterms:created>
  <dcterms:modified xsi:type="dcterms:W3CDTF">2021-06-01T04:15:24Z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