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7196c\Downloads\"/>
    </mc:Choice>
  </mc:AlternateContent>
  <xr:revisionPtr revIDLastSave="0" documentId="13_ncr:1_{4EE4CCC4-52D2-43FC-9A1E-74B34447D8B2}" xr6:coauthVersionLast="47" xr6:coauthVersionMax="47" xr10:uidLastSave="{00000000-0000-0000-0000-000000000000}"/>
  <bookViews>
    <workbookView xWindow="-120" yWindow="-120" windowWidth="2073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C8" i="4"/>
  <c r="O6" i="9"/>
  <c r="E14" i="3"/>
  <c r="D14" i="3"/>
  <c r="C14" i="3"/>
  <c r="B14" i="3"/>
  <c r="B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<sst xmlns="http://schemas.openxmlformats.org/spreadsheetml/2006/main" count="169" uniqueCount="89">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</sst>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1" applyNumberFormat="1" applyFont="1"/>
    <xf numFmtId="0" fontId="0" fillId="0" borderId="0" xfId="1" applyNumberFormat="1" applyFont="1" applyFill="1" applyBorder="1"/>
    <xf numFmtId="0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342900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4B1961E3-F7D0-42F1-9206-58E885FE721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7196c/Desktop/CMGRD%202021/SINAS/PlantillaSGP_La%20Un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</sheetNames>
    <sheetDataSet>
      <sheetData sheetId="0">
        <row r="8">
          <cell r="B8">
            <v>589000000</v>
          </cell>
          <cell r="C8">
            <v>138726099</v>
          </cell>
          <cell r="D8">
            <v>109256000</v>
          </cell>
          <cell r="E8">
            <v>150486251</v>
          </cell>
        </row>
        <row r="9">
          <cell r="B9">
            <v>24000000</v>
          </cell>
          <cell r="C9">
            <v>0</v>
          </cell>
          <cell r="D9">
            <v>50236854</v>
          </cell>
          <cell r="E9">
            <v>58201521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E13" sqref="E13"/>
    </sheetView>
  </sheetViews>
  <sheetFormatPr baseColWidth="10" defaultColWidth="9.25" defaultRowHeight="15" x14ac:dyDescent="0.25"/>
  <cols>
    <col min="1" max="1" width="60.5" style="6" customWidth="1"/>
    <col min="2" max="2" width="17.625" customWidth="1"/>
    <col min="3" max="3" width="17.875" customWidth="1"/>
    <col min="4" max="4" width="18.875" customWidth="1"/>
    <col min="5" max="5" width="18.375" customWidth="1"/>
    <col min="6" max="6" width="31.5" customWidth="1"/>
    <col min="7" max="7" width="29.75" customWidth="1"/>
    <col min="8" max="8" width="28.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 s="11">
        <v>324851327</v>
      </c>
      <c r="C3" s="11">
        <v>324851327</v>
      </c>
      <c r="D3" s="11">
        <v>324851327</v>
      </c>
      <c r="E3" s="11">
        <v>324851327</v>
      </c>
      <c r="F3" t="s">
        <v>56</v>
      </c>
    </row>
    <row r="4" spans="1:8" x14ac:dyDescent="0.25">
      <c r="A4" t="s">
        <v>37</v>
      </c>
      <c r="B4" s="11">
        <v>183448204</v>
      </c>
      <c r="C4" s="11">
        <v>183448204</v>
      </c>
      <c r="D4" s="11">
        <v>183448204</v>
      </c>
      <c r="E4" s="11">
        <v>183448204</v>
      </c>
      <c r="F4" t="s">
        <v>56</v>
      </c>
    </row>
    <row r="5" spans="1:8" x14ac:dyDescent="0.25">
      <c r="A5" t="s">
        <v>38</v>
      </c>
      <c r="B5" s="11">
        <v>343442804</v>
      </c>
      <c r="C5" s="11">
        <v>343442804</v>
      </c>
      <c r="D5" s="11">
        <v>343442804</v>
      </c>
      <c r="E5" s="11">
        <v>343442804</v>
      </c>
      <c r="F5" t="s">
        <v>56</v>
      </c>
    </row>
    <row r="6" spans="1:8" x14ac:dyDescent="0.25">
      <c r="A6" t="s">
        <v>39</v>
      </c>
      <c r="B6" s="12">
        <v>231687836</v>
      </c>
      <c r="C6" s="12">
        <v>231687836</v>
      </c>
      <c r="D6" s="12">
        <v>231687836</v>
      </c>
      <c r="E6" s="12">
        <v>231687836</v>
      </c>
      <c r="F6" t="s">
        <v>56</v>
      </c>
    </row>
    <row r="7" spans="1:8" x14ac:dyDescent="0.25">
      <c r="A7" t="s">
        <v>40</v>
      </c>
      <c r="B7" s="12">
        <v>0</v>
      </c>
      <c r="C7" s="11">
        <v>0</v>
      </c>
      <c r="D7" s="11">
        <v>6246282291</v>
      </c>
      <c r="E7" s="11">
        <v>3496539442</v>
      </c>
      <c r="F7" t="s">
        <v>56</v>
      </c>
    </row>
    <row r="8" spans="1:8" x14ac:dyDescent="0.25">
      <c r="A8" t="s">
        <v>41</v>
      </c>
      <c r="B8" s="11">
        <f>55000000+150000000+384000000</f>
        <v>589000000</v>
      </c>
      <c r="C8" s="11">
        <v>138726099</v>
      </c>
      <c r="D8" s="11">
        <v>109256000</v>
      </c>
      <c r="E8" s="11">
        <v>150486251</v>
      </c>
      <c r="F8" t="s">
        <v>56</v>
      </c>
    </row>
    <row r="9" spans="1:8" x14ac:dyDescent="0.25">
      <c r="A9" t="s">
        <v>42</v>
      </c>
      <c r="B9" s="12">
        <v>24000000</v>
      </c>
      <c r="C9" s="11">
        <v>0</v>
      </c>
      <c r="D9" s="11">
        <v>50236854</v>
      </c>
      <c r="E9" s="11">
        <v>58201521</v>
      </c>
      <c r="F9" t="s">
        <v>56</v>
      </c>
    </row>
    <row r="10" spans="1:8" x14ac:dyDescent="0.25">
      <c r="A10" t="s">
        <v>43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G2:H10 F2 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14" sqref="B14:E14"/>
    </sheetView>
  </sheetViews>
  <sheetFormatPr baseColWidth="10" defaultColWidth="9.25" defaultRowHeight="15" x14ac:dyDescent="0.25"/>
  <cols>
    <col min="1" max="1" width="94.25" style="6" customWidth="1"/>
    <col min="2" max="2" width="18" customWidth="1"/>
    <col min="3" max="3" width="16.5" customWidth="1"/>
    <col min="4" max="4" width="16.25" customWidth="1"/>
    <col min="5" max="5" width="2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</row>
    <row r="3" spans="1:5" x14ac:dyDescent="0.25">
      <c r="A3" t="s">
        <v>45</v>
      </c>
    </row>
    <row r="4" spans="1:5" x14ac:dyDescent="0.25">
      <c r="A4" t="s">
        <v>46</v>
      </c>
    </row>
    <row r="5" spans="1:5" x14ac:dyDescent="0.25">
      <c r="A5" t="s">
        <v>47</v>
      </c>
    </row>
    <row r="6" spans="1:5" x14ac:dyDescent="0.25">
      <c r="A6" t="s">
        <v>48</v>
      </c>
    </row>
    <row r="7" spans="1:5" x14ac:dyDescent="0.25">
      <c r="A7" t="s">
        <v>49</v>
      </c>
    </row>
    <row r="8" spans="1:5" x14ac:dyDescent="0.25">
      <c r="A8" t="s">
        <v>50</v>
      </c>
    </row>
    <row r="9" spans="1:5" x14ac:dyDescent="0.25">
      <c r="A9" t="s">
        <v>51</v>
      </c>
    </row>
    <row r="10" spans="1:5" x14ac:dyDescent="0.25">
      <c r="A10" t="s">
        <v>52</v>
      </c>
    </row>
    <row r="11" spans="1:5" x14ac:dyDescent="0.25">
      <c r="A11" t="s">
        <v>53</v>
      </c>
    </row>
    <row r="12" spans="1:5" x14ac:dyDescent="0.25">
      <c r="A12" t="s">
        <v>54</v>
      </c>
    </row>
    <row r="13" spans="1:5" x14ac:dyDescent="0.25">
      <c r="A13" t="s">
        <v>55</v>
      </c>
    </row>
    <row r="14" spans="1:5" x14ac:dyDescent="0.25">
      <c r="A14" t="s">
        <v>56</v>
      </c>
      <c r="B14" s="13">
        <f>PlantillaTotalUsos!B3+PlantillaTotalUsos!B4+PlantillaTotalUsos!B5+PlantillaTotalUsos!B6+PlantillaTotalUsos!B8+PlantillaTotalUsos!B9</f>
        <v>1696430171</v>
      </c>
      <c r="C14" s="13">
        <f>PlantillaTotalUsos!C3+PlantillaTotalUsos!C4+PlantillaTotalUsos!C5+PlantillaTotalUsos!C6+PlantillaTotalUsos!C7+PlantillaTotalUsos!C8+PlantillaTotalUsos!C9</f>
        <v>1222156270</v>
      </c>
      <c r="D14" s="13">
        <f>PlantillaTotalUsos!D3+PlantillaTotalUsos!D4+PlantillaTotalUsos!D5+PlantillaTotalUsos!D6+PlantillaTotalUsos!D7+PlantillaTotalUsos!D8+PlantillaTotalUsos!D9</f>
        <v>7489205316</v>
      </c>
      <c r="E14" s="13">
        <f>PlantillaTotalUsos!E3+PlantillaTotalUsos!E4+PlantillaTotalUsos!E5+PlantillaTotalUsos!E6+PlantillaTotalUsos!E7+PlantillaTotalUsos!E8+PlantillaTotalUsos!E9</f>
        <v>4788657385</v>
      </c>
    </row>
    <row r="15" spans="1:5" x14ac:dyDescent="0.25">
      <c r="A15" t="s">
        <v>57</v>
      </c>
    </row>
    <row r="16" spans="1:5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B12" sqref="B12"/>
    </sheetView>
  </sheetViews>
  <sheetFormatPr baseColWidth="10" defaultColWidth="9" defaultRowHeight="15" x14ac:dyDescent="0.25"/>
  <cols>
    <col min="1" max="1" width="30.5" customWidth="1"/>
    <col min="2" max="2" width="24.25" customWidth="1"/>
    <col min="3" max="3" width="23.75" customWidth="1"/>
    <col min="4" max="4" width="20.5" customWidth="1"/>
    <col min="5" max="5" width="21.5" customWidth="1"/>
    <col min="6" max="6" width="22.5" customWidth="1"/>
    <col min="7" max="7" width="27.25" customWidth="1"/>
    <col min="8" max="8" width="28.375" customWidth="1"/>
    <col min="9" max="9" width="23.25" customWidth="1"/>
    <col min="10" max="10" width="22.5" customWidth="1"/>
    <col min="11" max="11" width="21.25" customWidth="1"/>
    <col min="12" max="12" width="35" customWidth="1"/>
    <col min="13" max="13" width="31.5" customWidth="1"/>
    <col min="14" max="14" width="21.75" customWidth="1"/>
    <col min="15" max="15" width="40.5" customWidth="1"/>
    <col min="16" max="16" width="25.125" customWidth="1"/>
    <col min="17" max="17" width="20.5" customWidth="1"/>
    <col min="18" max="18" width="20.75" customWidth="1"/>
    <col min="19" max="19" width="19.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1</v>
      </c>
      <c r="C2">
        <v>0</v>
      </c>
      <c r="D2">
        <v>0.35</v>
      </c>
      <c r="E2">
        <v>0.78</v>
      </c>
      <c r="F2">
        <v>0</v>
      </c>
      <c r="G2">
        <v>0</v>
      </c>
      <c r="H2">
        <v>0</v>
      </c>
      <c r="I2">
        <v>0</v>
      </c>
      <c r="J2">
        <v>1</v>
      </c>
      <c r="K2">
        <v>0</v>
      </c>
      <c r="L2">
        <v>240</v>
      </c>
      <c r="M2">
        <v>0</v>
      </c>
      <c r="N2">
        <v>0.37119999999999997</v>
      </c>
      <c r="O2">
        <v>69.27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1</v>
      </c>
      <c r="C3">
        <v>0</v>
      </c>
      <c r="D3">
        <v>0.34</v>
      </c>
      <c r="E3">
        <v>0.75</v>
      </c>
      <c r="F3">
        <v>13</v>
      </c>
      <c r="G3">
        <v>0.1</v>
      </c>
      <c r="H3">
        <v>0</v>
      </c>
      <c r="I3">
        <v>0.02</v>
      </c>
      <c r="J3">
        <v>1</v>
      </c>
      <c r="K3">
        <v>0.03</v>
      </c>
      <c r="L3">
        <v>240</v>
      </c>
      <c r="M3">
        <v>0</v>
      </c>
      <c r="N3">
        <v>0.379</v>
      </c>
      <c r="O3">
        <v>57.73</v>
      </c>
      <c r="P3">
        <v>0</v>
      </c>
      <c r="Q3">
        <v>0</v>
      </c>
      <c r="R3">
        <v>0</v>
      </c>
      <c r="S3">
        <v>0.1</v>
      </c>
    </row>
    <row r="4" spans="1:19" x14ac:dyDescent="0.25">
      <c r="A4" t="s">
        <v>86</v>
      </c>
      <c r="B4">
        <v>1</v>
      </c>
      <c r="C4">
        <v>0</v>
      </c>
      <c r="D4">
        <v>0.33</v>
      </c>
      <c r="E4">
        <v>0.7</v>
      </c>
      <c r="F4">
        <v>15</v>
      </c>
      <c r="G4">
        <v>0.2</v>
      </c>
      <c r="H4">
        <v>0</v>
      </c>
      <c r="I4">
        <v>0.05</v>
      </c>
      <c r="J4">
        <v>1</v>
      </c>
      <c r="K4">
        <v>0.05</v>
      </c>
      <c r="L4">
        <v>240</v>
      </c>
      <c r="M4">
        <v>0.03</v>
      </c>
      <c r="N4">
        <v>0.38200000000000001</v>
      </c>
      <c r="O4">
        <v>46.2</v>
      </c>
      <c r="P4">
        <v>0.02</v>
      </c>
      <c r="Q4">
        <v>0</v>
      </c>
      <c r="R4">
        <v>0.03</v>
      </c>
      <c r="S4">
        <v>0.15</v>
      </c>
    </row>
    <row r="5" spans="1:19" x14ac:dyDescent="0.25">
      <c r="A5" t="s">
        <v>87</v>
      </c>
      <c r="B5">
        <v>1</v>
      </c>
      <c r="C5">
        <v>0</v>
      </c>
      <c r="D5">
        <v>0.32</v>
      </c>
      <c r="E5">
        <v>0.65</v>
      </c>
      <c r="F5">
        <v>17</v>
      </c>
      <c r="G5">
        <v>0.3</v>
      </c>
      <c r="H5">
        <v>0</v>
      </c>
      <c r="I5">
        <v>0.08</v>
      </c>
      <c r="J5">
        <v>1</v>
      </c>
      <c r="K5">
        <v>0.08</v>
      </c>
      <c r="L5">
        <v>240</v>
      </c>
      <c r="M5">
        <v>0.05</v>
      </c>
      <c r="N5">
        <v>0.39500000000000002</v>
      </c>
      <c r="O5">
        <v>34.700000000000003</v>
      </c>
      <c r="P5">
        <v>0.03</v>
      </c>
      <c r="Q5">
        <v>0</v>
      </c>
      <c r="R5">
        <v>0.05</v>
      </c>
      <c r="S5">
        <v>0.2</v>
      </c>
    </row>
    <row r="6" spans="1:19" x14ac:dyDescent="0.25">
      <c r="A6" t="s">
        <v>88</v>
      </c>
      <c r="B6">
        <v>1</v>
      </c>
      <c r="C6">
        <v>0</v>
      </c>
      <c r="D6">
        <v>0.3</v>
      </c>
      <c r="E6">
        <v>0.6</v>
      </c>
      <c r="F6">
        <v>18</v>
      </c>
      <c r="G6">
        <v>0.4</v>
      </c>
      <c r="H6">
        <v>0</v>
      </c>
      <c r="I6">
        <v>0.1</v>
      </c>
      <c r="J6">
        <v>1</v>
      </c>
      <c r="K6">
        <v>0.1</v>
      </c>
      <c r="L6">
        <v>240</v>
      </c>
      <c r="M6">
        <v>0.1</v>
      </c>
      <c r="N6">
        <v>0.4093</v>
      </c>
      <c r="O6">
        <f>O5-P10</f>
        <v>34.700000000000003</v>
      </c>
      <c r="P6">
        <v>0.05</v>
      </c>
      <c r="Q6">
        <v>0</v>
      </c>
      <c r="R6">
        <v>0.1</v>
      </c>
      <c r="S6">
        <v>0.3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opLeftCell="A2" zoomScale="90" zoomScaleNormal="90" workbookViewId="0">
      <selection activeCell="C13" sqref="C13"/>
    </sheetView>
  </sheetViews>
  <sheetFormatPr baseColWidth="10" defaultColWidth="9.25" defaultRowHeight="15" x14ac:dyDescent="0.25"/>
  <cols>
    <col min="1" max="1" width="33.375" style="6" customWidth="1"/>
    <col min="2" max="2" width="82.5" style="6" customWidth="1"/>
    <col min="3" max="3" width="47.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>
        <v>10000000</v>
      </c>
    </row>
    <row r="3" spans="1:3" x14ac:dyDescent="0.25">
      <c r="A3" t="s">
        <v>64</v>
      </c>
      <c r="B3" t="s">
        <v>65</v>
      </c>
      <c r="C3" s="11">
        <v>50000000</v>
      </c>
    </row>
    <row r="4" spans="1:3" x14ac:dyDescent="0.25">
      <c r="A4" t="s">
        <v>64</v>
      </c>
      <c r="B4" t="s">
        <v>66</v>
      </c>
      <c r="C4" s="11">
        <v>150800000</v>
      </c>
    </row>
    <row r="5" spans="1:3" x14ac:dyDescent="0.25">
      <c r="A5" t="s">
        <v>64</v>
      </c>
      <c r="B5" t="s">
        <v>67</v>
      </c>
      <c r="C5" s="11">
        <v>0</v>
      </c>
    </row>
    <row r="6" spans="1:3" x14ac:dyDescent="0.25">
      <c r="A6" t="s">
        <v>64</v>
      </c>
      <c r="B6" t="s">
        <v>68</v>
      </c>
      <c r="C6" s="11">
        <v>240582000</v>
      </c>
    </row>
    <row r="7" spans="1:3" x14ac:dyDescent="0.25">
      <c r="A7" t="s">
        <v>69</v>
      </c>
      <c r="B7" t="s">
        <v>70</v>
      </c>
      <c r="C7" s="11">
        <v>0</v>
      </c>
    </row>
    <row r="8" spans="1:3" x14ac:dyDescent="0.25">
      <c r="A8" t="s">
        <v>69</v>
      </c>
      <c r="B8" t="s">
        <v>71</v>
      </c>
      <c r="C8" s="11">
        <f>[2]PlantillaTotalUsos!B8+[2]PlantillaTotalUsos!C8+[2]PlantillaTotalUsos!D8+[2]PlantillaTotalUsos!E8</f>
        <v>987468350</v>
      </c>
    </row>
    <row r="9" spans="1:3" x14ac:dyDescent="0.25">
      <c r="A9" t="s">
        <v>62</v>
      </c>
      <c r="B9" t="s">
        <v>72</v>
      </c>
      <c r="C9" s="11">
        <v>64500000</v>
      </c>
    </row>
    <row r="10" spans="1:3" x14ac:dyDescent="0.25">
      <c r="A10" t="s">
        <v>62</v>
      </c>
      <c r="B10" t="s">
        <v>73</v>
      </c>
      <c r="C10" s="11">
        <f>[2]PlantillaTotalUsos!B9+[2]PlantillaTotalUsos!C9+[2]PlantillaTotalUsos!D9+[2]PlantillaTotalUsos!E9</f>
        <v>132438375</v>
      </c>
    </row>
    <row r="11" spans="1:3" x14ac:dyDescent="0.25">
      <c r="A11" t="s">
        <v>64</v>
      </c>
      <c r="B11" t="s">
        <v>74</v>
      </c>
      <c r="C11" s="11">
        <v>250000000</v>
      </c>
    </row>
    <row r="12" spans="1:3" x14ac:dyDescent="0.25">
      <c r="A12" t="s">
        <v>75</v>
      </c>
      <c r="B12" t="s">
        <v>76</v>
      </c>
      <c r="C12" s="11">
        <v>80540000</v>
      </c>
    </row>
    <row r="13" spans="1:3" x14ac:dyDescent="0.25">
      <c r="A13" t="s">
        <v>75</v>
      </c>
      <c r="B13" t="s">
        <v>77</v>
      </c>
      <c r="C13" s="11">
        <v>52600000</v>
      </c>
    </row>
    <row r="14" spans="1:3" x14ac:dyDescent="0.25">
      <c r="A14" t="s">
        <v>75</v>
      </c>
      <c r="B14" t="s">
        <v>78</v>
      </c>
      <c r="C14" s="11">
        <v>120000000</v>
      </c>
    </row>
    <row r="15" spans="1:3" x14ac:dyDescent="0.25">
      <c r="A15" t="s">
        <v>75</v>
      </c>
      <c r="B15" t="s">
        <v>79</v>
      </c>
      <c r="C15" s="11">
        <v>0</v>
      </c>
    </row>
    <row r="16" spans="1:3" x14ac:dyDescent="0.25">
      <c r="A16" t="s">
        <v>75</v>
      </c>
      <c r="B16" t="s">
        <v>80</v>
      </c>
      <c r="C16" s="11">
        <v>278000000</v>
      </c>
    </row>
    <row r="17" spans="1:3" x14ac:dyDescent="0.25">
      <c r="A17" t="s">
        <v>75</v>
      </c>
      <c r="B17" t="s">
        <v>81</v>
      </c>
      <c r="C17" s="11">
        <v>198000000</v>
      </c>
    </row>
    <row r="18" spans="1:3" x14ac:dyDescent="0.25">
      <c r="A18" t="s">
        <v>62</v>
      </c>
      <c r="B18" t="s">
        <v>82</v>
      </c>
      <c r="C18" s="11">
        <v>67000000</v>
      </c>
    </row>
    <row r="19" spans="1:3" x14ac:dyDescent="0.25">
      <c r="A19" t="s">
        <v>69</v>
      </c>
      <c r="B19" t="s">
        <v>83</v>
      </c>
      <c r="C19" s="11">
        <v>270000000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" defaultRowHeight="15" x14ac:dyDescent="0.25"/>
  <cols>
    <col min="1" max="1" width="20.625" customWidth="1"/>
    <col min="2" max="2" width="22.875" customWidth="1"/>
    <col min="3" max="3" width="16.625" customWidth="1"/>
    <col min="4" max="4" width="26.75" customWidth="1"/>
    <col min="5" max="5" width="18.75" customWidth="1"/>
    <col min="6" max="6" width="18.875" customWidth="1"/>
    <col min="7" max="7" width="21.25" customWidth="1"/>
    <col min="8" max="8" width="22.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usuario7196c</cp:lastModifiedBy>
  <dcterms:created xsi:type="dcterms:W3CDTF">2020-03-24T17:16:45Z</dcterms:created>
  <dcterms:modified xsi:type="dcterms:W3CDTF">2021-06-30T19:19:55Z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