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Y ROPERO BACCA\Downloads\pdfcompressor (5)\"/>
    </mc:Choice>
  </mc:AlternateContent>
  <xr:revisionPtr revIDLastSave="0" documentId="13_ncr:1_{54743067-D3CC-46D3-A751-335BFEF4872A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O6" i="9"/>
  <c r="O5" i="9"/>
  <c r="O4" i="9"/>
  <c r="O3" i="9"/>
  <c r="O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C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2" authorId="0" shapeId="0" xr:uid="{28ECF63D-8BDE-476E-A4E7-CFBEE5F484B7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2" authorId="0" shapeId="0" xr:uid="{2C158B40-8631-4F8D-A945-152876C7D2E4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3" authorId="0" shapeId="0" xr:uid="{703AFED8-A568-410D-8D7D-D346607CDE37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3" authorId="0" shapeId="0" xr:uid="{4A9CD474-D890-493F-A158-CD5383257342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4" authorId="0" shapeId="0" xr:uid="{DED35676-B731-4AB0-914B-AE6A056B4269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4" authorId="0" shapeId="0" xr:uid="{07B0F27E-019B-44A9-90A3-66F3C24B1D35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5" authorId="0" shapeId="0" xr:uid="{3E4FF515-1470-463F-A011-7211E72349CA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5" authorId="0" shapeId="0" xr:uid="{1F5B36E9-4C03-4E75-A641-91803F06770D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B6" authorId="0" shapeId="0" xr:uid="{F0BFED15-1F96-4435-AD95-F9DCDC6AC4F0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C6" authorId="0" shapeId="0" xr:uid="{3522A231-BFDE-4E39-917F-147018DEAC65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6" authorId="0" shapeId="0" xr:uid="{89B647CD-8863-47B2-BBB7-8A76BDF94F87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6" authorId="0" shapeId="0" xr:uid="{1A091394-7990-48D3-B5AD-CEC6A3B24EE0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7" authorId="0" shapeId="0" xr:uid="{6A580310-0704-494F-8286-DA9BCA7359FB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7" authorId="0" shapeId="0" xr:uid="{FA716859-5F4A-4B38-A8A9-FBF02549FDB3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8" authorId="0" shapeId="0" xr:uid="{E83BC475-20E2-4BAA-A148-246A6B7DA79E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8" authorId="0" shapeId="0" xr:uid="{BB058053-C1B8-4D7E-884C-D662C5376811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9" authorId="0" shapeId="0" xr:uid="{A50DC79C-8780-45C4-B83F-5E8C1613BAD9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9" authorId="0" shapeId="0" xr:uid="{651B81B4-D45A-419C-8346-59F9E24EE0D5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B10" authorId="0" shapeId="0" xr:uid="{C7D585CE-C6A3-437E-B2E8-E8E48C8821A0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C10" authorId="0" shapeId="0" xr:uid="{CF563254-386B-40D2-BCE4-2CBABB03A5C8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D10" authorId="0" shapeId="0" xr:uid="{DC18687F-D0D0-4322-A58A-7430E4B027A1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  <comment ref="E10" authorId="0" shapeId="0" xr:uid="{3CE0ACA4-D9FD-4214-888B-B6721B93C2CA}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
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N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<sst xmlns="http://schemas.openxmlformats.org/spreadsheetml/2006/main" count="178" uniqueCount="89">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</sst>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57121494186223"/>
        <bgColor indexed="64"/>
      </patternFill>
    </fill>
    <fill>
      <patternFill patternType="solid">
        <fgColor theme="8" tint="0.39954832605975527"/>
        <bgColor indexed="64"/>
      </patternFill>
    </fill>
    <fill>
      <patternFill patternType="solid">
        <fgColor theme="9" tint="0.39954832605975527"/>
        <bgColor indexed="64"/>
      </patternFill>
    </fill>
    <fill>
      <patternFill patternType="solid">
        <fgColor theme="7" tint="0.39954832605975527"/>
        <bgColor indexed="64"/>
      </patternFill>
    </fill>
    <fill>
      <patternFill patternType="solid">
        <fgColor theme="5" tint="0.39954832605975527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/>
    <xf numFmtId="41" fontId="3" fillId="0" borderId="0"/>
    <xf numFmtId="9" fontId="3" fillId="0" borderId="0"/>
    <xf numFmtId="42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1" applyNumberFormat="1" applyFont="1" applyBorder="1"/>
    <xf numFmtId="1" fontId="0" fillId="0" borderId="1" xfId="0" applyNumberFormat="1" applyBorder="1" applyAlignment="1">
      <alignment horizontal="center" vertical="center" wrapText="1"/>
    </xf>
    <xf numFmtId="0" fontId="0" fillId="11" borderId="0" xfId="0" applyFill="1"/>
    <xf numFmtId="1" fontId="0" fillId="0" borderId="0" xfId="0" applyNumberFormat="1"/>
    <xf numFmtId="42" fontId="0" fillId="11" borderId="0" xfId="4" applyFont="1" applyFill="1"/>
  </cellXfs>
  <cellStyles count="5">
    <cellStyle name="Millares" xfId="1" builtinId="3"/>
    <cellStyle name="Millares [0]" xfId="2" builtinId="6"/>
    <cellStyle name="Moneda [0]" xfId="4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2" name="202" hidden="1">
          <a:extLst>
            <a:ext uri="{FF2B5EF4-FFF2-40B4-BE49-F238E27FC236}">
              <a16:creationId xmlns:a16="http://schemas.microsoft.com/office/drawing/2014/main" id="{7F928F19-5523-4775-8E91-A8C871ECB1F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6" name="202" hidden="1">
          <a:extLst>
            <a:ext uri="{FF2B5EF4-FFF2-40B4-BE49-F238E27FC236}">
              <a16:creationId xmlns:a16="http://schemas.microsoft.com/office/drawing/2014/main" id="{6363D7BF-38F9-4B4F-BD80-4C68174D872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5" name="1" hidden="1">
          <a:extLst>
            <a:ext uri="{FF2B5EF4-FFF2-40B4-BE49-F238E27FC236}">
              <a16:creationId xmlns:a16="http://schemas.microsoft.com/office/drawing/2014/main" id="{DB0952E1-FAF4-4FD9-9287-134C2BC4C2D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9" name="202" hidden="1">
          <a:extLst>
            <a:ext uri="{FF2B5EF4-FFF2-40B4-BE49-F238E27FC236}">
              <a16:creationId xmlns:a16="http://schemas.microsoft.com/office/drawing/2014/main" id="{67D3DA7F-6949-44CF-9233-2D688EE85D3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88" name="100" hidden="1">
          <a:extLst>
            <a:ext uri="{FF2B5EF4-FFF2-40B4-BE49-F238E27FC236}">
              <a16:creationId xmlns:a16="http://schemas.microsoft.com/office/drawing/2014/main" id="{B6F0D175-6654-4FE2-831C-355E7532C0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2" name="202" hidden="1">
          <a:extLst>
            <a:ext uri="{FF2B5EF4-FFF2-40B4-BE49-F238E27FC236}">
              <a16:creationId xmlns:a16="http://schemas.microsoft.com/office/drawing/2014/main" id="{B7928AC4-D5AD-4338-B6F7-0A52D5C6A64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1" name="100" hidden="1">
          <a:extLst>
            <a:ext uri="{FF2B5EF4-FFF2-40B4-BE49-F238E27FC236}">
              <a16:creationId xmlns:a16="http://schemas.microsoft.com/office/drawing/2014/main" id="{59C72601-01F5-4C4F-9920-530A7E7EC56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5" name="202" hidden="1">
          <a:extLst>
            <a:ext uri="{FF2B5EF4-FFF2-40B4-BE49-F238E27FC236}">
              <a16:creationId xmlns:a16="http://schemas.microsoft.com/office/drawing/2014/main" id="{170E7A43-2D3E-466C-AAA7-D85F0AA73F1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94" name="100" hidden="1">
          <a:extLst>
            <a:ext uri="{FF2B5EF4-FFF2-40B4-BE49-F238E27FC236}">
              <a16:creationId xmlns:a16="http://schemas.microsoft.com/office/drawing/2014/main" id="{847B3713-88F0-4A47-A077-C1F94A88F70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17070011-0E72-467A-9CF1-7658FCB355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3" name="100" hidden="1">
          <a:extLst>
            <a:ext uri="{FF2B5EF4-FFF2-40B4-BE49-F238E27FC236}">
              <a16:creationId xmlns:a16="http://schemas.microsoft.com/office/drawing/2014/main" id="{57C5B270-2C45-48DD-99B7-F50DC35CBA9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079" name="202" hidden="1">
          <a:extLst>
            <a:ext uri="{FF2B5EF4-FFF2-40B4-BE49-F238E27FC236}">
              <a16:creationId xmlns:a16="http://schemas.microsoft.com/office/drawing/2014/main" id="{C11C3828-41C2-4820-BA5D-4E9860FA13E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1139" name="202" hidden="1">
          <a:extLst>
            <a:ext uri="{FF2B5EF4-FFF2-40B4-BE49-F238E27FC236}">
              <a16:creationId xmlns:a16="http://schemas.microsoft.com/office/drawing/2014/main" id="{3FFD09D1-FC78-4FA4-88B8-1E443173912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1952625</xdr:colOff>
      <xdr:row>48</xdr:row>
      <xdr:rowOff>123825</xdr:rowOff>
    </xdr:to>
    <xdr:sp macro="" textlink="">
      <xdr:nvSpPr>
        <xdr:cNvPr id="4" name="1" hidden="1">
          <a:extLst>
            <a:ext uri="{FF2B5EF4-FFF2-40B4-BE49-F238E27FC236}">
              <a16:creationId xmlns:a16="http://schemas.microsoft.com/office/drawing/2014/main" id="{038E3CB0-484E-4AB6-98CF-D7C2FE43434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052" name="202" hidden="1">
          <a:extLst>
            <a:ext uri="{FF2B5EF4-FFF2-40B4-BE49-F238E27FC236}">
              <a16:creationId xmlns:a16="http://schemas.microsoft.com/office/drawing/2014/main" id="{CB78A932-D770-4A21-9D5D-22B33854D5B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80A7065-A4FB-4898-9CAE-3D1EDAF84D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1" name="202" hidden="1">
          <a:extLst>
            <a:ext uri="{FF2B5EF4-FFF2-40B4-BE49-F238E27FC236}">
              <a16:creationId xmlns:a16="http://schemas.microsoft.com/office/drawing/2014/main" id="{75E87CD9-B08B-4D0F-8E9F-52BEB08053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4" name="202" hidden="1">
          <a:extLst>
            <a:ext uri="{FF2B5EF4-FFF2-40B4-BE49-F238E27FC236}">
              <a16:creationId xmlns:a16="http://schemas.microsoft.com/office/drawing/2014/main" id="{129E8F59-D96E-4060-BD80-B9BF0E175D8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3" name="1" hidden="1">
          <a:extLst>
            <a:ext uri="{FF2B5EF4-FFF2-40B4-BE49-F238E27FC236}">
              <a16:creationId xmlns:a16="http://schemas.microsoft.com/office/drawing/2014/main" id="{55C6F71A-BF71-46E3-A873-07A6C113DA2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6" name="202" hidden="1">
          <a:extLst>
            <a:ext uri="{FF2B5EF4-FFF2-40B4-BE49-F238E27FC236}">
              <a16:creationId xmlns:a16="http://schemas.microsoft.com/office/drawing/2014/main" id="{67D26D8B-1E1E-4AC4-AE86-BCC2BCFD0B3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5" name="100" hidden="1">
          <a:extLst>
            <a:ext uri="{FF2B5EF4-FFF2-40B4-BE49-F238E27FC236}">
              <a16:creationId xmlns:a16="http://schemas.microsoft.com/office/drawing/2014/main" id="{9DC9AA42-BD3C-49EC-A6CF-517BC672C97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8" name="202" hidden="1">
          <a:extLst>
            <a:ext uri="{FF2B5EF4-FFF2-40B4-BE49-F238E27FC236}">
              <a16:creationId xmlns:a16="http://schemas.microsoft.com/office/drawing/2014/main" id="{3EDFC11A-2757-4D5D-B7BA-F5AF324708F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7" name="100" hidden="1">
          <a:extLst>
            <a:ext uri="{FF2B5EF4-FFF2-40B4-BE49-F238E27FC236}">
              <a16:creationId xmlns:a16="http://schemas.microsoft.com/office/drawing/2014/main" id="{F3246751-C0B4-4007-87EC-1F8906B28D6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0" name="202" hidden="1">
          <a:extLst>
            <a:ext uri="{FF2B5EF4-FFF2-40B4-BE49-F238E27FC236}">
              <a16:creationId xmlns:a16="http://schemas.microsoft.com/office/drawing/2014/main" id="{E9C7E94D-B3E9-4BF0-97BF-E2DA3651300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9" name="100" hidden="1">
          <a:extLst>
            <a:ext uri="{FF2B5EF4-FFF2-40B4-BE49-F238E27FC236}">
              <a16:creationId xmlns:a16="http://schemas.microsoft.com/office/drawing/2014/main" id="{46C4571B-600A-425E-BCB9-0BF52D5773C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84" name="202" hidden="1">
          <a:extLst>
            <a:ext uri="{FF2B5EF4-FFF2-40B4-BE49-F238E27FC236}">
              <a16:creationId xmlns:a16="http://schemas.microsoft.com/office/drawing/2014/main" id="{4BE6D2BB-8EE8-4917-AF15-107C103C27B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0" name="202" hidden="1">
          <a:extLst>
            <a:ext uri="{FF2B5EF4-FFF2-40B4-BE49-F238E27FC236}">
              <a16:creationId xmlns:a16="http://schemas.microsoft.com/office/drawing/2014/main" id="{EB262A1C-96A5-4056-97FD-0B5C35C639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89" name="1" hidden="1">
          <a:extLst>
            <a:ext uri="{FF2B5EF4-FFF2-40B4-BE49-F238E27FC236}">
              <a16:creationId xmlns:a16="http://schemas.microsoft.com/office/drawing/2014/main" id="{945F512C-D157-4FD7-986C-9A5E4CBF0BA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5" name="202" hidden="1">
          <a:extLst>
            <a:ext uri="{FF2B5EF4-FFF2-40B4-BE49-F238E27FC236}">
              <a16:creationId xmlns:a16="http://schemas.microsoft.com/office/drawing/2014/main" id="{D55E3750-CDBB-4DA9-8E61-371C5E638E5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4" name="100" hidden="1">
          <a:extLst>
            <a:ext uri="{FF2B5EF4-FFF2-40B4-BE49-F238E27FC236}">
              <a16:creationId xmlns:a16="http://schemas.microsoft.com/office/drawing/2014/main" id="{8675E269-9752-4940-9FA6-891FFEEAFC9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0" name="202" hidden="1">
          <a:extLst>
            <a:ext uri="{FF2B5EF4-FFF2-40B4-BE49-F238E27FC236}">
              <a16:creationId xmlns:a16="http://schemas.microsoft.com/office/drawing/2014/main" id="{6D0A67E0-537D-4D75-ADD8-B9B8F5CC147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9" name="100" hidden="1">
          <a:extLst>
            <a:ext uri="{FF2B5EF4-FFF2-40B4-BE49-F238E27FC236}">
              <a16:creationId xmlns:a16="http://schemas.microsoft.com/office/drawing/2014/main" id="{5D3B0DB9-F589-4FA8-BA44-CA6A58FBDCC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6222DC7B-97F9-4299-BC2C-C86ECE14A29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100" hidden="1">
          <a:extLst>
            <a:ext uri="{FF2B5EF4-FFF2-40B4-BE49-F238E27FC236}">
              <a16:creationId xmlns:a16="http://schemas.microsoft.com/office/drawing/2014/main" id="{16058C61-D0D2-4909-A1F0-7F4115CCEF7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0" name="202" hidden="1">
          <a:extLst>
            <a:ext uri="{FF2B5EF4-FFF2-40B4-BE49-F238E27FC236}">
              <a16:creationId xmlns:a16="http://schemas.microsoft.com/office/drawing/2014/main" id="{EBCBB49E-C961-4F91-B9DF-276C92356DC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9" name="100" hidden="1">
          <a:extLst>
            <a:ext uri="{FF2B5EF4-FFF2-40B4-BE49-F238E27FC236}">
              <a16:creationId xmlns:a16="http://schemas.microsoft.com/office/drawing/2014/main" id="{DCD2D31E-28BB-48D5-BF24-57E235AAFAC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5" name="202" hidden="1">
          <a:extLst>
            <a:ext uri="{FF2B5EF4-FFF2-40B4-BE49-F238E27FC236}">
              <a16:creationId xmlns:a16="http://schemas.microsoft.com/office/drawing/2014/main" id="{0301CD96-427F-4EDA-A1DC-340975D0270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4" name="100" hidden="1">
          <a:extLst>
            <a:ext uri="{FF2B5EF4-FFF2-40B4-BE49-F238E27FC236}">
              <a16:creationId xmlns:a16="http://schemas.microsoft.com/office/drawing/2014/main" id="{FEFD62A3-CC69-4A55-A384-39F7345F842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0" name="202" hidden="1">
          <a:extLst>
            <a:ext uri="{FF2B5EF4-FFF2-40B4-BE49-F238E27FC236}">
              <a16:creationId xmlns:a16="http://schemas.microsoft.com/office/drawing/2014/main" id="{B13FC92B-D836-44D6-B813-CC900FB9C3E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19" name="100" hidden="1">
          <a:extLst>
            <a:ext uri="{FF2B5EF4-FFF2-40B4-BE49-F238E27FC236}">
              <a16:creationId xmlns:a16="http://schemas.microsoft.com/office/drawing/2014/main" id="{92B98137-B8F7-4CDA-AB32-375B3E876A4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38" name="202" hidden="1">
          <a:extLst>
            <a:ext uri="{FF2B5EF4-FFF2-40B4-BE49-F238E27FC236}">
              <a16:creationId xmlns:a16="http://schemas.microsoft.com/office/drawing/2014/main" id="{3F74BAB9-04D9-4073-95A0-D1C0E60772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EBD43957-EEDD-419D-9BDA-C676E252B9D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3" name="202" hidden="1">
          <a:extLst>
            <a:ext uri="{FF2B5EF4-FFF2-40B4-BE49-F238E27FC236}">
              <a16:creationId xmlns:a16="http://schemas.microsoft.com/office/drawing/2014/main" id="{4B020C4F-B5D5-4365-8734-87FABAC5DB8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" name="202" hidden="1">
          <a:extLst>
            <a:ext uri="{FF2B5EF4-FFF2-40B4-BE49-F238E27FC236}">
              <a16:creationId xmlns:a16="http://schemas.microsoft.com/office/drawing/2014/main" id="{5ECE3E06-C653-4B37-B931-469377B01B4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5" name="202" hidden="1">
          <a:extLst>
            <a:ext uri="{FF2B5EF4-FFF2-40B4-BE49-F238E27FC236}">
              <a16:creationId xmlns:a16="http://schemas.microsoft.com/office/drawing/2014/main" id="{49CFE42B-DFA8-4202-9E92-517646048B3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6" name="202" hidden="1">
          <a:extLst>
            <a:ext uri="{FF2B5EF4-FFF2-40B4-BE49-F238E27FC236}">
              <a16:creationId xmlns:a16="http://schemas.microsoft.com/office/drawing/2014/main" id="{E0076FFB-D1F0-4BAA-BE5C-E11FB0D4B60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7" name="202" hidden="1">
          <a:extLst>
            <a:ext uri="{FF2B5EF4-FFF2-40B4-BE49-F238E27FC236}">
              <a16:creationId xmlns:a16="http://schemas.microsoft.com/office/drawing/2014/main" id="{AAED6FB5-A67F-441B-B480-68F6A01401A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8" name="202" hidden="1">
          <a:extLst>
            <a:ext uri="{FF2B5EF4-FFF2-40B4-BE49-F238E27FC236}">
              <a16:creationId xmlns:a16="http://schemas.microsoft.com/office/drawing/2014/main" id="{0B0557E1-07C6-44EE-9B3E-7EB8F0391D4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9" name="202" hidden="1">
          <a:extLst>
            <a:ext uri="{FF2B5EF4-FFF2-40B4-BE49-F238E27FC236}">
              <a16:creationId xmlns:a16="http://schemas.microsoft.com/office/drawing/2014/main" id="{BCD68503-D1F3-4CC6-A588-79FC35ACEE6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10" name="202" hidden="1">
          <a:extLst>
            <a:ext uri="{FF2B5EF4-FFF2-40B4-BE49-F238E27FC236}">
              <a16:creationId xmlns:a16="http://schemas.microsoft.com/office/drawing/2014/main" id="{5192FAD3-C0C6-4EA3-B65A-744FDD1A0F7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11" name="202" hidden="1">
          <a:extLst>
            <a:ext uri="{FF2B5EF4-FFF2-40B4-BE49-F238E27FC236}">
              <a16:creationId xmlns:a16="http://schemas.microsoft.com/office/drawing/2014/main" id="{2E04A262-AE16-40EF-B88D-C5B862A5D7E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12" name="202" hidden="1">
          <a:extLst>
            <a:ext uri="{FF2B5EF4-FFF2-40B4-BE49-F238E27FC236}">
              <a16:creationId xmlns:a16="http://schemas.microsoft.com/office/drawing/2014/main" id="{2076E01F-57DE-4DA7-A512-1E8940B4B5C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D17" sqref="D17"/>
    </sheetView>
  </sheetViews>
  <sheetFormatPr baseColWidth="10" defaultColWidth="9.28515625" defaultRowHeight="15" x14ac:dyDescent="0.25"/>
  <cols>
    <col min="1" max="1" width="60.5703125" style="6" customWidth="1"/>
    <col min="2" max="3" width="15.7109375" bestFit="1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21">
        <v>0</v>
      </c>
      <c r="C2" s="21">
        <v>0</v>
      </c>
      <c r="D2" s="21">
        <v>0</v>
      </c>
      <c r="E2" s="21">
        <v>0</v>
      </c>
      <c r="F2" t="s">
        <v>56</v>
      </c>
    </row>
    <row r="3" spans="1:8" x14ac:dyDescent="0.25">
      <c r="A3" t="s">
        <v>36</v>
      </c>
      <c r="B3" s="20">
        <v>350954152</v>
      </c>
      <c r="C3" s="20">
        <v>63381011</v>
      </c>
      <c r="D3" s="21">
        <v>0</v>
      </c>
      <c r="E3" s="21">
        <v>0</v>
      </c>
      <c r="F3" t="s">
        <v>56</v>
      </c>
      <c r="H3" t="s">
        <v>56</v>
      </c>
    </row>
    <row r="4" spans="1:8" x14ac:dyDescent="0.25">
      <c r="A4" t="s">
        <v>37</v>
      </c>
      <c r="B4" s="20">
        <v>205611569</v>
      </c>
      <c r="C4" s="20">
        <v>17085100</v>
      </c>
      <c r="D4" s="21">
        <v>0</v>
      </c>
      <c r="E4" s="21">
        <v>0</v>
      </c>
      <c r="F4" t="s">
        <v>56</v>
      </c>
      <c r="H4" t="s">
        <v>56</v>
      </c>
    </row>
    <row r="5" spans="1:8" x14ac:dyDescent="0.25">
      <c r="A5" t="s">
        <v>38</v>
      </c>
      <c r="B5" s="20">
        <v>523728214</v>
      </c>
      <c r="C5" s="20">
        <v>7525692</v>
      </c>
      <c r="D5" s="21">
        <v>0</v>
      </c>
      <c r="E5" s="21">
        <v>0</v>
      </c>
      <c r="F5" t="s">
        <v>54</v>
      </c>
      <c r="G5" t="s">
        <v>56</v>
      </c>
      <c r="H5" t="s">
        <v>56</v>
      </c>
    </row>
    <row r="6" spans="1:8" x14ac:dyDescent="0.25">
      <c r="A6" t="s">
        <v>39</v>
      </c>
      <c r="B6" s="21">
        <v>0</v>
      </c>
      <c r="C6" s="21">
        <v>0</v>
      </c>
      <c r="D6" s="21">
        <v>0</v>
      </c>
      <c r="E6" s="21">
        <v>0</v>
      </c>
      <c r="F6" t="s">
        <v>56</v>
      </c>
    </row>
    <row r="7" spans="1:8" x14ac:dyDescent="0.25">
      <c r="A7" t="s">
        <v>40</v>
      </c>
      <c r="B7" s="20">
        <v>350954152</v>
      </c>
      <c r="C7" s="20">
        <v>411756397</v>
      </c>
      <c r="D7" s="21">
        <v>0</v>
      </c>
      <c r="E7" s="21">
        <v>0</v>
      </c>
      <c r="F7" t="s">
        <v>56</v>
      </c>
      <c r="H7" t="s">
        <v>56</v>
      </c>
    </row>
    <row r="8" spans="1:8" x14ac:dyDescent="0.25">
      <c r="A8" t="s">
        <v>41</v>
      </c>
      <c r="B8" s="20">
        <v>348114377</v>
      </c>
      <c r="C8" s="20">
        <v>218243603</v>
      </c>
      <c r="D8" s="21">
        <v>0</v>
      </c>
      <c r="E8" s="21">
        <v>0</v>
      </c>
      <c r="F8" t="s">
        <v>56</v>
      </c>
      <c r="H8" t="s">
        <v>56</v>
      </c>
    </row>
    <row r="9" spans="1:8" x14ac:dyDescent="0.25">
      <c r="A9" t="s">
        <v>42</v>
      </c>
      <c r="B9" s="20">
        <v>559074532</v>
      </c>
      <c r="C9" s="20">
        <v>98572847</v>
      </c>
      <c r="D9" s="21">
        <v>0</v>
      </c>
      <c r="E9" s="21">
        <v>0</v>
      </c>
      <c r="F9" t="s">
        <v>54</v>
      </c>
      <c r="G9" t="s">
        <v>56</v>
      </c>
      <c r="H9" t="s">
        <v>56</v>
      </c>
    </row>
    <row r="10" spans="1:8" x14ac:dyDescent="0.25">
      <c r="A10" t="s">
        <v>43</v>
      </c>
      <c r="B10" s="21">
        <v>0</v>
      </c>
      <c r="C10" s="21">
        <v>0</v>
      </c>
      <c r="D10" s="21">
        <v>0</v>
      </c>
      <c r="E10" s="21">
        <v>0</v>
      </c>
      <c r="F10" t="s">
        <v>56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2">
        <v>115832930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18">
        <v>0</v>
      </c>
      <c r="C13" s="12">
        <v>841279325</v>
      </c>
      <c r="D13" s="11">
        <v>0</v>
      </c>
      <c r="E13" s="11">
        <v>0</v>
      </c>
    </row>
    <row r="14" spans="1:5" x14ac:dyDescent="0.25">
      <c r="A14" t="s">
        <v>56</v>
      </c>
      <c r="B14" s="12">
        <v>1258143061</v>
      </c>
      <c r="C14" s="12">
        <v>728572487</v>
      </c>
      <c r="D14" s="11">
        <v>0</v>
      </c>
      <c r="E14" s="11">
        <v>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I1" zoomScale="90" zoomScaleNormal="90" workbookViewId="0">
      <selection activeCell="M11" sqref="M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0.98</v>
      </c>
      <c r="C2" s="13">
        <v>0.17</v>
      </c>
      <c r="D2" s="14">
        <v>0.29199999999999998</v>
      </c>
      <c r="E2" s="14">
        <v>0.33</v>
      </c>
      <c r="F2" s="15">
        <v>23.4</v>
      </c>
      <c r="G2" s="13">
        <v>0.77</v>
      </c>
      <c r="H2" s="13">
        <v>0.11</v>
      </c>
      <c r="I2" s="14">
        <v>0.9</v>
      </c>
      <c r="J2" s="13">
        <v>1</v>
      </c>
      <c r="K2" s="13">
        <v>0</v>
      </c>
      <c r="L2" s="16">
        <v>4463.21</v>
      </c>
      <c r="M2" s="13">
        <v>0</v>
      </c>
      <c r="N2" s="19">
        <v>9.0500000000000007</v>
      </c>
      <c r="O2" s="15">
        <f>((60*60*60*24*30)/1000)-(4000*20)</f>
        <v>75520</v>
      </c>
      <c r="P2" s="13">
        <v>0</v>
      </c>
      <c r="Q2" s="13">
        <v>0</v>
      </c>
      <c r="R2" s="13">
        <v>0.33329999999999999</v>
      </c>
      <c r="S2" s="13">
        <v>0.2</v>
      </c>
    </row>
    <row r="3" spans="1:19" x14ac:dyDescent="0.25">
      <c r="A3" t="s">
        <v>85</v>
      </c>
      <c r="B3" s="13">
        <v>0.97929999999999995</v>
      </c>
      <c r="C3" s="13">
        <v>0.17730000000000001</v>
      </c>
      <c r="D3" s="13">
        <v>0.14199999999999999</v>
      </c>
      <c r="E3" s="13">
        <v>0.13500000000000001</v>
      </c>
      <c r="F3" s="15">
        <v>23.4</v>
      </c>
      <c r="G3" s="13">
        <v>0.96209999999999996</v>
      </c>
      <c r="H3" s="13">
        <v>0.1497</v>
      </c>
      <c r="I3" s="13">
        <v>0.92</v>
      </c>
      <c r="J3" s="13">
        <v>0.92369999999999997</v>
      </c>
      <c r="K3" s="13">
        <v>0</v>
      </c>
      <c r="L3" s="15">
        <v>4288.47</v>
      </c>
      <c r="M3" s="13">
        <v>0</v>
      </c>
      <c r="N3" s="19">
        <v>9.0500000000000007</v>
      </c>
      <c r="O3" s="15">
        <f>((60*60*60*24*30)/1000)-(4220*20)</f>
        <v>71120</v>
      </c>
      <c r="P3" s="13">
        <v>0.3</v>
      </c>
      <c r="Q3" s="13">
        <v>0</v>
      </c>
      <c r="R3" s="13">
        <v>0.67</v>
      </c>
      <c r="S3" s="13">
        <v>0.4</v>
      </c>
    </row>
    <row r="4" spans="1:19" x14ac:dyDescent="0.25">
      <c r="A4" t="s">
        <v>86</v>
      </c>
      <c r="B4" s="13">
        <v>0.98</v>
      </c>
      <c r="C4" s="13">
        <v>0.22</v>
      </c>
      <c r="D4" s="13">
        <v>4.4999999999999998E-2</v>
      </c>
      <c r="E4" s="13">
        <v>4.4999999999999998E-2</v>
      </c>
      <c r="F4" s="15">
        <v>23.4</v>
      </c>
      <c r="G4" s="13">
        <v>0.96699999999999997</v>
      </c>
      <c r="H4" s="13">
        <v>0.155</v>
      </c>
      <c r="I4" s="13">
        <v>0.93</v>
      </c>
      <c r="J4" s="13">
        <v>0.93</v>
      </c>
      <c r="K4" s="13">
        <v>0.1</v>
      </c>
      <c r="L4">
        <v>4556.0200000000004</v>
      </c>
      <c r="M4" s="13">
        <v>0.1</v>
      </c>
      <c r="N4" s="19">
        <v>18.48</v>
      </c>
      <c r="O4" s="15">
        <f>((60*60*60*24*30)/1000)-(4400*20)</f>
        <v>67520</v>
      </c>
      <c r="P4" s="13">
        <v>0.6</v>
      </c>
      <c r="Q4" s="13">
        <v>0</v>
      </c>
      <c r="R4" s="13">
        <v>0.7</v>
      </c>
      <c r="S4" s="13">
        <v>0.6</v>
      </c>
    </row>
    <row r="5" spans="1:19" x14ac:dyDescent="0.25">
      <c r="A5" t="s">
        <v>87</v>
      </c>
      <c r="B5" s="13">
        <v>0.98199999999999998</v>
      </c>
      <c r="C5" s="13">
        <v>0.25</v>
      </c>
      <c r="D5" s="13">
        <v>4.4999999999999998E-2</v>
      </c>
      <c r="E5" s="13">
        <v>4.4999999999999998E-2</v>
      </c>
      <c r="F5" s="15">
        <v>23.4</v>
      </c>
      <c r="G5" s="13">
        <v>0.96899999999999997</v>
      </c>
      <c r="H5" s="13">
        <v>0.16</v>
      </c>
      <c r="I5" s="13">
        <v>0.94</v>
      </c>
      <c r="J5" s="13">
        <v>0.93799999999999994</v>
      </c>
      <c r="K5" s="13">
        <v>0.12</v>
      </c>
      <c r="L5">
        <v>4647.1400000000003</v>
      </c>
      <c r="M5" s="13">
        <v>0.15</v>
      </c>
      <c r="N5" s="19">
        <v>28.43</v>
      </c>
      <c r="O5" s="15">
        <f>((60*60*60*24*30)/1000)-(4600*20)</f>
        <v>63520</v>
      </c>
      <c r="P5" s="13">
        <v>0.75</v>
      </c>
      <c r="Q5" s="13">
        <v>0</v>
      </c>
      <c r="R5" s="13">
        <v>0.72</v>
      </c>
      <c r="S5" s="13">
        <v>0.7</v>
      </c>
    </row>
    <row r="6" spans="1:19" x14ac:dyDescent="0.25">
      <c r="A6" t="s">
        <v>88</v>
      </c>
      <c r="B6" s="13">
        <v>0.98399999999999999</v>
      </c>
      <c r="C6" s="13">
        <v>0.3</v>
      </c>
      <c r="D6" s="13">
        <v>4.4999999999999998E-2</v>
      </c>
      <c r="E6" s="13">
        <v>4.4999999999999998E-2</v>
      </c>
      <c r="F6" s="15">
        <v>23.4</v>
      </c>
      <c r="G6" s="13">
        <v>0.97</v>
      </c>
      <c r="H6" s="13">
        <v>0.17</v>
      </c>
      <c r="I6" s="13">
        <v>0.95</v>
      </c>
      <c r="J6" s="13">
        <v>0.94</v>
      </c>
      <c r="K6" s="13">
        <v>0.15</v>
      </c>
      <c r="L6">
        <v>4740.08</v>
      </c>
      <c r="M6" s="13">
        <v>0.2</v>
      </c>
      <c r="N6" s="19">
        <v>37.909999999999997</v>
      </c>
      <c r="O6" s="15">
        <f>((60*60*60*24*30)/1000)-(4900*20)</f>
        <v>57520</v>
      </c>
      <c r="P6" s="13">
        <v>0.9</v>
      </c>
      <c r="Q6" s="13">
        <v>0</v>
      </c>
      <c r="R6" s="13">
        <v>0.74</v>
      </c>
      <c r="S6" s="13">
        <v>0.75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7" sqref="C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7">
        <v>74982652</v>
      </c>
    </row>
    <row r="3" spans="1:3" x14ac:dyDescent="0.25">
      <c r="A3" t="s">
        <v>64</v>
      </c>
      <c r="B3" t="s">
        <v>65</v>
      </c>
      <c r="C3" s="17">
        <v>0</v>
      </c>
    </row>
    <row r="4" spans="1:3" x14ac:dyDescent="0.25">
      <c r="A4" t="s">
        <v>64</v>
      </c>
      <c r="B4" t="s">
        <v>66</v>
      </c>
      <c r="C4" s="17">
        <v>15000000000</v>
      </c>
    </row>
    <row r="5" spans="1:3" x14ac:dyDescent="0.25">
      <c r="A5" t="s">
        <v>64</v>
      </c>
      <c r="B5" t="s">
        <v>67</v>
      </c>
      <c r="C5" s="17">
        <f>17771465145</f>
        <v>17771465145</v>
      </c>
    </row>
    <row r="6" spans="1:3" x14ac:dyDescent="0.25">
      <c r="A6" t="s">
        <v>64</v>
      </c>
      <c r="B6" t="s">
        <v>68</v>
      </c>
      <c r="C6" s="17">
        <v>0</v>
      </c>
    </row>
    <row r="7" spans="1:3" x14ac:dyDescent="0.25">
      <c r="A7" t="s">
        <v>69</v>
      </c>
      <c r="B7" t="s">
        <v>70</v>
      </c>
      <c r="C7" s="17">
        <v>0</v>
      </c>
    </row>
    <row r="8" spans="1:3" x14ac:dyDescent="0.25">
      <c r="A8" t="s">
        <v>69</v>
      </c>
      <c r="B8" t="s">
        <v>71</v>
      </c>
      <c r="C8" s="17">
        <v>0</v>
      </c>
    </row>
    <row r="9" spans="1:3" x14ac:dyDescent="0.25">
      <c r="A9" t="s">
        <v>62</v>
      </c>
      <c r="B9" t="s">
        <v>72</v>
      </c>
      <c r="C9" s="17">
        <v>0</v>
      </c>
    </row>
    <row r="10" spans="1:3" x14ac:dyDescent="0.25">
      <c r="A10" t="s">
        <v>62</v>
      </c>
      <c r="B10" t="s">
        <v>73</v>
      </c>
      <c r="C10" s="17">
        <v>0</v>
      </c>
    </row>
    <row r="11" spans="1:3" x14ac:dyDescent="0.25">
      <c r="A11" t="s">
        <v>64</v>
      </c>
      <c r="B11" t="s">
        <v>74</v>
      </c>
      <c r="C11" s="17">
        <v>0</v>
      </c>
    </row>
    <row r="12" spans="1:3" x14ac:dyDescent="0.25">
      <c r="A12" t="s">
        <v>75</v>
      </c>
      <c r="B12" t="s">
        <v>76</v>
      </c>
      <c r="C12" s="17">
        <v>0</v>
      </c>
    </row>
    <row r="13" spans="1:3" x14ac:dyDescent="0.25">
      <c r="A13" t="s">
        <v>75</v>
      </c>
      <c r="B13" t="s">
        <v>77</v>
      </c>
      <c r="C13" s="17">
        <v>0</v>
      </c>
    </row>
    <row r="14" spans="1:3" x14ac:dyDescent="0.25">
      <c r="A14" t="s">
        <v>75</v>
      </c>
      <c r="B14" t="s">
        <v>78</v>
      </c>
      <c r="C14" s="17">
        <v>0</v>
      </c>
    </row>
    <row r="15" spans="1:3" x14ac:dyDescent="0.25">
      <c r="A15" t="s">
        <v>75</v>
      </c>
      <c r="B15" t="s">
        <v>79</v>
      </c>
      <c r="C15" s="17">
        <v>0</v>
      </c>
    </row>
    <row r="16" spans="1:3" x14ac:dyDescent="0.25">
      <c r="A16" t="s">
        <v>75</v>
      </c>
      <c r="B16" t="s">
        <v>80</v>
      </c>
      <c r="C16" s="17">
        <v>0</v>
      </c>
    </row>
    <row r="17" spans="1:3" x14ac:dyDescent="0.25">
      <c r="A17" t="s">
        <v>75</v>
      </c>
      <c r="B17" t="s">
        <v>81</v>
      </c>
      <c r="C17" s="17">
        <v>0</v>
      </c>
    </row>
    <row r="18" spans="1:3" x14ac:dyDescent="0.25">
      <c r="A18" t="s">
        <v>62</v>
      </c>
      <c r="B18" t="s">
        <v>82</v>
      </c>
      <c r="C18" s="17">
        <v>0</v>
      </c>
    </row>
    <row r="19" spans="1:3" x14ac:dyDescent="0.25">
      <c r="A19" t="s">
        <v>69</v>
      </c>
      <c r="B19" t="s">
        <v>83</v>
      </c>
      <c r="C19" s="17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opLeftCell="A7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ANTONY ROPERO BACCA</cp:lastModifiedBy>
  <dcterms:created xsi:type="dcterms:W3CDTF">2020-03-24T17:16:45Z</dcterms:created>
  <dcterms:modified xsi:type="dcterms:W3CDTF">2021-09-16T21:51:50Z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