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TONY ROPERO BACCA\Downloads\pdfcompressor (5)\"/>
    </mc:Choice>
  </mc:AlternateContent>
  <xr:revisionPtr revIDLastSave="0" documentId="8_{A8B19026-815C-44BE-A88B-772D3F4C1E55}" xr6:coauthVersionLast="47" xr6:coauthVersionMax="47" xr10:uidLastSave="{00000000-0000-0000-0000-000000000000}"/>
  <bookViews>
    <workbookView xWindow="-120" yWindow="-120" windowWidth="20730" windowHeight="11160" tabRatio="619" firstSheet="1" activeTab="3" xr2:uid="{00000000-000D-0000-FFFF-FFFF00000000}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4" l="1"/>
  <c r="O6" i="9"/>
  <c r="O5" i="9"/>
  <c r="O4" i="9"/>
  <c r="O3" i="9"/>
  <c r="O2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Nicolás Martinez</author>
  </authors>
  <commentList>
    <comment ref="B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C1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G1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H1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J1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K1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N2" authorId="0" shapeId="0" xr:uid="{E5C3B604-98ED-462E-A195-1746BBF1B65E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
El valor, como es porcentaje debe ser de 0 a 1, el separador decimal es la coma
El valor, como es porcentaje debe ser de 0 a 1, el separador decimal es la coma
El valor, como es porcentaje debe ser de 0 a 1, el separador decimal es la coma
El valor, como es porcentaje debe ser de 0 a 1, el separador decimal es la coma
El valor, como es porcentaje debe ser de 0 a 1, el separador decimal es la coma
El valor, como es porcentaje debe ser de 0 a 1, el separador decimal es la coma</t>
        </r>
      </text>
    </comment>
    <comment ref="N3" authorId="0" shapeId="0" xr:uid="{9B5169C9-9DC8-4663-A5EF-8CC1B4F731CF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
El valor, como es porcentaje debe ser de 0 a 1, el separador decimal es la coma
El valor, como es porcentaje debe ser de 0 a 1, el separador decimal es la coma
El valor, como es porcentaje debe ser de 0 a 1, el separador decimal es la coma
El valor, como es porcentaje debe ser de 0 a 1, el separador decimal es la coma
El valor, como es porcentaje debe ser de 0 a 1, el separador decimal es la coma
El valor, como es porcentaje debe ser de 0 a 1, el separador decimal es la coma</t>
        </r>
      </text>
    </comment>
    <comment ref="N4" authorId="0" shapeId="0" xr:uid="{7EB71544-B842-47F4-B2B5-20BD0D05F3EE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
El valor, como es porcentaje debe ser de 0 a 1, el separador decimal es la coma
El valor, como es porcentaje debe ser de 0 a 1, el separador decimal es la coma
El valor, como es porcentaje debe ser de 0 a 1, el separador decimal es la coma
El valor, como es porcentaje debe ser de 0 a 1, el separador decimal es la coma
El valor, como es porcentaje debe ser de 0 a 1, el separador decimal es la coma
El valor, como es porcentaje debe ser de 0 a 1, el separador decimal es la coma</t>
        </r>
      </text>
    </comment>
    <comment ref="N5" authorId="0" shapeId="0" xr:uid="{5A851721-CA3A-41B7-8249-025EBE0DADB7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
El valor, como es porcentaje debe ser de 0 a 1, el separador decimal es la coma
El valor, como es porcentaje debe ser de 0 a 1, el separador decimal es la coma
El valor, como es porcentaje debe ser de 0 a 1, el separador decimal es la coma
El valor, como es porcentaje debe ser de 0 a 1, el separador decimal es la coma
El valor, como es porcentaje debe ser de 0 a 1, el separador decimal es la coma
El valor, como es porcentaje debe ser de 0 a 1, el separador decimal es la coma</t>
        </r>
      </text>
    </comment>
    <comment ref="N6" authorId="0" shapeId="0" xr:uid="{31A71D49-D6DF-491E-9D57-47F6FDD0B502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
El valor, como es porcentaje debe ser de 0 a 1, el separador decimal es la coma
El valor, como es porcentaje debe ser de 0 a 1, el separador decimal es la coma
El valor, como es porcentaje debe ser de 0 a 1, el separador decimal es la coma
El valor, como es porcentaje debe ser de 0 a 1, el separador decimal es la coma
El valor, como es porcentaje debe ser de 0 a 1, el separador decimal es la coma
El valor, como es porcentaje debe ser de 0 a 1, el separador decimal es la coma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3" authorId="0" shapeId="0" xr:uid="{2E8684A7-B519-4341-8AE4-90C6075FB85C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6" authorId="0" shapeId="0" xr:uid="{AAE6F12E-42A5-47A8-A68E-8B79BA4404AC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7" authorId="0" shapeId="0" xr:uid="{179D7E7C-2686-4602-A2F9-974CA9C99E83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8" authorId="0" shapeId="0" xr:uid="{A89F316C-22DB-48D8-8C00-02CA8A8F0D1A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9" authorId="0" shapeId="0" xr:uid="{5A8ABA99-CADF-46AB-B635-C7795E82B8B4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0" authorId="0" shapeId="0" xr:uid="{23652896-55DA-432E-8DF5-FE65A9B40D3C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1" authorId="0" shapeId="0" xr:uid="{0829570A-AF24-4A4C-A16A-B1960190D2CB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2" authorId="0" shapeId="0" xr:uid="{BD43E3C7-8AED-45C5-AD1F-F72199E19F41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3" authorId="0" shapeId="0" xr:uid="{FF4C9A19-412B-4CA5-8F65-C48D24D49EEF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4" authorId="0" shapeId="0" xr:uid="{2C467158-451E-46EE-9FEA-9EE663B3D983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5" authorId="0" shapeId="0" xr:uid="{B435B7CE-7DB1-4847-8399-707956CD137C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6" authorId="0" shapeId="0" xr:uid="{0C5F1F1A-6358-4A9B-B80D-82CDCEF4A154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7" authorId="0" shapeId="0" xr:uid="{31905866-F2FA-48DA-B30E-DDD763A9E6D3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8" authorId="0" shapeId="0" xr:uid="{E68357C7-8955-449B-A459-BF226DDD144D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9" authorId="0" shapeId="0" xr:uid="{B0FC86BE-6CB6-4171-B4A5-9E35F43ABF4C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</commentList>
</comments>
</file>

<file path=xl/sharedStrings.xml><?xml version="1.0" encoding="utf-8"?>
<sst xmlns="http://schemas.openxmlformats.org/spreadsheetml/2006/main" count="178" uniqueCount="89">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</sst>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0;[Red]0"/>
    <numFmt numFmtId="165" formatCode="_-* #,##0.00_-;\-* #,##0.00_-;_-* &quot;-&quot;_-;_-@_-"/>
    <numFmt numFmtId="166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lightGray">
        <fgColor indexed="13"/>
        <bgColor indexed="1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1" xfId="0" applyBorder="1" applyAlignment="1">
      <alignment horizontal="center" vertical="center" wrapText="1"/>
    </xf>
    <xf numFmtId="165" fontId="0" fillId="0" borderId="1" xfId="2" applyNumberFormat="1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0" fontId="0" fillId="0" borderId="1" xfId="3" applyNumberFormat="1" applyFont="1" applyBorder="1"/>
    <xf numFmtId="1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0" fillId="11" borderId="0" xfId="0" applyFill="1"/>
    <xf numFmtId="166" fontId="0" fillId="0" borderId="1" xfId="1" applyNumberFormat="1" applyFont="1" applyBorder="1"/>
  </cellXfs>
  <cellStyles count="4">
    <cellStyle name="Millares" xfId="1" builtinId="3"/>
    <cellStyle name="Millares [0]" xfId="2" builtinId="6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id="{E41EA145-E0AD-4A45-AC9D-D7FDF6E3F26E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zoomScale="90" zoomScaleNormal="90" workbookViewId="0">
      <selection activeCell="F2" sqref="F2:H10"/>
    </sheetView>
  </sheetViews>
  <sheetFormatPr baseColWidth="10" defaultColWidth="9.28515625" defaultRowHeight="15" x14ac:dyDescent="0.25"/>
  <cols>
    <col min="1" max="1" width="60.5703125" style="6" customWidth="1"/>
    <col min="2" max="2" width="11.28515625" customWidth="1"/>
    <col min="3" max="3" width="12.5703125" customWidth="1"/>
    <col min="4" max="4" width="9.85546875" customWidth="1"/>
    <col min="5" max="5" width="11.7109375" customWidth="1"/>
    <col min="6" max="6" width="31.5703125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F2" t="s">
        <v>56</v>
      </c>
    </row>
    <row r="3" spans="1:8" x14ac:dyDescent="0.25">
      <c r="A3" t="s">
        <v>36</v>
      </c>
      <c r="B3" s="11">
        <v>350954152</v>
      </c>
      <c r="C3" s="11">
        <v>63381011</v>
      </c>
      <c r="F3" t="s">
        <v>56</v>
      </c>
      <c r="H3" t="s">
        <v>56</v>
      </c>
    </row>
    <row r="4" spans="1:8" x14ac:dyDescent="0.25">
      <c r="A4" t="s">
        <v>37</v>
      </c>
      <c r="B4" s="11">
        <v>205611569</v>
      </c>
      <c r="C4" s="11">
        <v>17085100</v>
      </c>
      <c r="F4" t="s">
        <v>56</v>
      </c>
      <c r="H4" t="s">
        <v>56</v>
      </c>
    </row>
    <row r="5" spans="1:8" x14ac:dyDescent="0.25">
      <c r="A5" t="s">
        <v>38</v>
      </c>
      <c r="B5" s="11">
        <v>523728214</v>
      </c>
      <c r="C5" s="11">
        <v>7525692</v>
      </c>
      <c r="F5" t="s">
        <v>54</v>
      </c>
      <c r="G5" t="s">
        <v>56</v>
      </c>
      <c r="H5" t="s">
        <v>56</v>
      </c>
    </row>
    <row r="6" spans="1:8" x14ac:dyDescent="0.25">
      <c r="A6" t="s">
        <v>39</v>
      </c>
      <c r="F6" t="s">
        <v>56</v>
      </c>
    </row>
    <row r="7" spans="1:8" x14ac:dyDescent="0.25">
      <c r="A7" t="s">
        <v>40</v>
      </c>
      <c r="B7" s="11">
        <v>350954152</v>
      </c>
      <c r="C7" s="11">
        <v>411756397</v>
      </c>
      <c r="F7" t="s">
        <v>56</v>
      </c>
      <c r="H7" t="s">
        <v>56</v>
      </c>
    </row>
    <row r="8" spans="1:8" x14ac:dyDescent="0.25">
      <c r="A8" t="s">
        <v>41</v>
      </c>
      <c r="B8" s="11">
        <v>348114377</v>
      </c>
      <c r="C8" s="11">
        <v>218243603</v>
      </c>
      <c r="F8" t="s">
        <v>56</v>
      </c>
      <c r="H8" t="s">
        <v>56</v>
      </c>
    </row>
    <row r="9" spans="1:8" x14ac:dyDescent="0.25">
      <c r="A9" t="s">
        <v>42</v>
      </c>
      <c r="B9" s="11">
        <v>559074532</v>
      </c>
      <c r="C9" s="11">
        <v>98572847</v>
      </c>
      <c r="F9" t="s">
        <v>54</v>
      </c>
      <c r="G9" t="s">
        <v>56</v>
      </c>
      <c r="H9" t="s">
        <v>56</v>
      </c>
    </row>
    <row r="10" spans="1:8" x14ac:dyDescent="0.25">
      <c r="A10" t="s">
        <v>43</v>
      </c>
      <c r="F10" t="s">
        <v>56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zoomScale="90" zoomScaleNormal="90" workbookViewId="0">
      <selection activeCell="B2" sqref="B2:E19"/>
    </sheetView>
  </sheetViews>
  <sheetFormatPr baseColWidth="10" defaultColWidth="9.28515625" defaultRowHeight="15" x14ac:dyDescent="0.25"/>
  <cols>
    <col min="1" max="1" width="94.28515625" style="6" customWidth="1"/>
    <col min="2" max="2" width="18" customWidth="1"/>
    <col min="3" max="3" width="16.5703125" customWidth="1"/>
    <col min="4" max="4" width="16.28515625" customWidth="1"/>
    <col min="5" max="5" width="15.710937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 s="12">
        <v>0</v>
      </c>
      <c r="C2" s="12">
        <v>0</v>
      </c>
      <c r="D2" s="12">
        <v>0</v>
      </c>
      <c r="E2" s="12">
        <v>0</v>
      </c>
    </row>
    <row r="3" spans="1:5" x14ac:dyDescent="0.25">
      <c r="A3" t="s">
        <v>45</v>
      </c>
      <c r="B3" s="12">
        <v>0</v>
      </c>
      <c r="C3" s="12">
        <v>0</v>
      </c>
      <c r="D3" s="12">
        <v>0</v>
      </c>
      <c r="E3" s="12">
        <v>0</v>
      </c>
    </row>
    <row r="4" spans="1:5" x14ac:dyDescent="0.25">
      <c r="A4" t="s">
        <v>46</v>
      </c>
      <c r="B4" s="12">
        <v>0</v>
      </c>
      <c r="C4" s="12">
        <v>0</v>
      </c>
      <c r="D4" s="12">
        <v>0</v>
      </c>
      <c r="E4" s="12">
        <v>0</v>
      </c>
    </row>
    <row r="5" spans="1:5" x14ac:dyDescent="0.25">
      <c r="A5" t="s">
        <v>47</v>
      </c>
      <c r="B5" s="12">
        <v>0</v>
      </c>
      <c r="C5" s="12">
        <v>0</v>
      </c>
      <c r="D5" s="12">
        <v>0</v>
      </c>
      <c r="E5" s="12">
        <v>0</v>
      </c>
    </row>
    <row r="6" spans="1:5" x14ac:dyDescent="0.25">
      <c r="A6" t="s">
        <v>48</v>
      </c>
      <c r="B6" s="12">
        <v>0</v>
      </c>
      <c r="C6" s="12">
        <v>0</v>
      </c>
      <c r="D6" s="12">
        <v>0</v>
      </c>
      <c r="E6" s="12">
        <v>0</v>
      </c>
    </row>
    <row r="7" spans="1:5" x14ac:dyDescent="0.25">
      <c r="A7" t="s">
        <v>49</v>
      </c>
      <c r="B7" s="12">
        <v>0</v>
      </c>
      <c r="C7" s="12">
        <v>0</v>
      </c>
      <c r="D7" s="12">
        <v>0</v>
      </c>
      <c r="E7" s="12">
        <v>0</v>
      </c>
    </row>
    <row r="8" spans="1:5" x14ac:dyDescent="0.25">
      <c r="A8" t="s">
        <v>50</v>
      </c>
      <c r="B8" s="12">
        <v>0</v>
      </c>
      <c r="C8" s="12">
        <v>0</v>
      </c>
      <c r="D8" s="12">
        <v>0</v>
      </c>
      <c r="E8" s="12">
        <v>0</v>
      </c>
    </row>
    <row r="9" spans="1:5" x14ac:dyDescent="0.25">
      <c r="A9" t="s">
        <v>51</v>
      </c>
      <c r="B9" s="12">
        <v>0</v>
      </c>
      <c r="C9" s="12">
        <v>0</v>
      </c>
      <c r="D9" s="12">
        <v>0</v>
      </c>
      <c r="E9" s="12">
        <v>0</v>
      </c>
    </row>
    <row r="10" spans="1:5" x14ac:dyDescent="0.25">
      <c r="A10" t="s">
        <v>52</v>
      </c>
      <c r="B10" s="12">
        <v>0</v>
      </c>
      <c r="C10" s="12">
        <v>0</v>
      </c>
      <c r="D10" s="12">
        <v>0</v>
      </c>
      <c r="E10" s="12">
        <v>0</v>
      </c>
    </row>
    <row r="11" spans="1:5" x14ac:dyDescent="0.25">
      <c r="A11" t="s">
        <v>53</v>
      </c>
      <c r="B11" s="12">
        <v>0</v>
      </c>
      <c r="C11" s="12">
        <v>0</v>
      </c>
      <c r="D11" s="12">
        <v>0</v>
      </c>
      <c r="E11" s="12">
        <v>0</v>
      </c>
    </row>
    <row r="12" spans="1:5" x14ac:dyDescent="0.25">
      <c r="A12" t="s">
        <v>54</v>
      </c>
      <c r="B12" s="13">
        <v>115832930</v>
      </c>
      <c r="C12" s="12">
        <v>0</v>
      </c>
      <c r="D12" s="12">
        <v>0</v>
      </c>
      <c r="E12" s="12">
        <v>0</v>
      </c>
    </row>
    <row r="13" spans="1:5" x14ac:dyDescent="0.25">
      <c r="A13" t="s">
        <v>55</v>
      </c>
      <c r="B13" s="14">
        <v>0</v>
      </c>
      <c r="C13" s="13">
        <v>841279325</v>
      </c>
      <c r="D13" s="12">
        <v>0</v>
      </c>
      <c r="E13" s="12">
        <v>0</v>
      </c>
    </row>
    <row r="14" spans="1:5" x14ac:dyDescent="0.25">
      <c r="A14" t="s">
        <v>56</v>
      </c>
      <c r="B14" s="13">
        <v>1258143061</v>
      </c>
      <c r="C14" s="13">
        <v>728572487</v>
      </c>
      <c r="D14" s="12">
        <v>0</v>
      </c>
      <c r="E14" s="12">
        <v>0</v>
      </c>
    </row>
    <row r="15" spans="1:5" x14ac:dyDescent="0.25">
      <c r="A15" t="s">
        <v>57</v>
      </c>
      <c r="B15" s="12">
        <v>0</v>
      </c>
      <c r="C15" s="12">
        <v>0</v>
      </c>
      <c r="D15" s="12">
        <v>0</v>
      </c>
      <c r="E15" s="12">
        <v>0</v>
      </c>
    </row>
    <row r="16" spans="1:5" x14ac:dyDescent="0.25">
      <c r="A16" t="s">
        <v>58</v>
      </c>
      <c r="B16" s="12">
        <v>0</v>
      </c>
      <c r="C16" s="12">
        <v>0</v>
      </c>
      <c r="D16" s="12">
        <v>0</v>
      </c>
      <c r="E16" s="12">
        <v>0</v>
      </c>
    </row>
    <row r="17" spans="1:5" x14ac:dyDescent="0.25">
      <c r="A17" t="s">
        <v>59</v>
      </c>
      <c r="B17" s="12">
        <v>0</v>
      </c>
      <c r="C17" s="12">
        <v>0</v>
      </c>
      <c r="D17" s="12">
        <v>0</v>
      </c>
      <c r="E17" s="12">
        <v>0</v>
      </c>
    </row>
    <row r="18" spans="1:5" x14ac:dyDescent="0.25">
      <c r="A18" t="s">
        <v>60</v>
      </c>
      <c r="B18" s="12">
        <v>0</v>
      </c>
      <c r="C18" s="12">
        <v>0</v>
      </c>
      <c r="D18" s="12">
        <v>0</v>
      </c>
      <c r="E18" s="12">
        <v>0</v>
      </c>
    </row>
    <row r="19" spans="1:5" x14ac:dyDescent="0.25">
      <c r="A19" t="s">
        <v>61</v>
      </c>
      <c r="B19" s="12">
        <v>0</v>
      </c>
      <c r="C19" s="12">
        <v>0</v>
      </c>
      <c r="D19" s="12">
        <v>0</v>
      </c>
      <c r="E19" s="12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"/>
  <sheetViews>
    <sheetView topLeftCell="M1" zoomScale="90" zoomScaleNormal="90" workbookViewId="0">
      <selection activeCell="T5" sqref="T5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 s="15">
        <v>0.98</v>
      </c>
      <c r="C2" s="15">
        <v>0.17</v>
      </c>
      <c r="D2" s="16">
        <v>0.29199999999999998</v>
      </c>
      <c r="E2" s="16">
        <v>0.33</v>
      </c>
      <c r="F2" s="17">
        <v>23.4</v>
      </c>
      <c r="G2" s="15">
        <v>0.77</v>
      </c>
      <c r="H2" s="15">
        <v>0.11</v>
      </c>
      <c r="I2" s="16">
        <v>0.9</v>
      </c>
      <c r="J2" s="15">
        <v>1</v>
      </c>
      <c r="K2" s="15">
        <v>0</v>
      </c>
      <c r="L2" s="18">
        <v>4463.21</v>
      </c>
      <c r="M2" s="15">
        <v>0</v>
      </c>
      <c r="N2" s="19">
        <v>9.0500000000000007</v>
      </c>
      <c r="O2" s="17">
        <f>((60*60*60*24*30)/1000)-(4000*20)</f>
        <v>75520</v>
      </c>
      <c r="P2" s="15">
        <v>0</v>
      </c>
      <c r="Q2" s="15">
        <v>0</v>
      </c>
      <c r="R2" s="15">
        <v>0.33329999999999999</v>
      </c>
      <c r="S2" s="15">
        <v>0.2</v>
      </c>
    </row>
    <row r="3" spans="1:19" x14ac:dyDescent="0.25">
      <c r="A3" t="s">
        <v>85</v>
      </c>
      <c r="B3" s="15">
        <v>0.97929999999999995</v>
      </c>
      <c r="C3" s="15">
        <v>0.17730000000000001</v>
      </c>
      <c r="D3" s="15">
        <v>0.14199999999999999</v>
      </c>
      <c r="E3" s="15">
        <v>0.13500000000000001</v>
      </c>
      <c r="F3" s="17">
        <v>23.4</v>
      </c>
      <c r="G3" s="15">
        <v>0.96209999999999996</v>
      </c>
      <c r="H3" s="15">
        <v>0.1497</v>
      </c>
      <c r="I3" s="15">
        <v>0.92</v>
      </c>
      <c r="J3" s="15">
        <v>0.92369999999999997</v>
      </c>
      <c r="K3" s="15">
        <v>0</v>
      </c>
      <c r="L3" s="17">
        <v>4288.47</v>
      </c>
      <c r="M3" s="15">
        <v>0</v>
      </c>
      <c r="N3" s="19">
        <v>9.0500000000000007</v>
      </c>
      <c r="O3" s="17">
        <f>((60*60*60*24*30)/1000)-(4220*20)</f>
        <v>71120</v>
      </c>
      <c r="P3" s="15">
        <v>0.3</v>
      </c>
      <c r="Q3" s="15">
        <v>0</v>
      </c>
      <c r="R3" s="15">
        <v>0.67</v>
      </c>
      <c r="S3" s="15">
        <v>0.4</v>
      </c>
    </row>
    <row r="4" spans="1:19" x14ac:dyDescent="0.25">
      <c r="A4" t="s">
        <v>86</v>
      </c>
      <c r="B4" s="15">
        <v>0.98</v>
      </c>
      <c r="C4" s="15">
        <v>0.22</v>
      </c>
      <c r="D4" s="15">
        <v>4.4999999999999998E-2</v>
      </c>
      <c r="E4" s="15">
        <v>4.4999999999999998E-2</v>
      </c>
      <c r="F4" s="17">
        <v>23.4</v>
      </c>
      <c r="G4" s="15">
        <v>0.96699999999999997</v>
      </c>
      <c r="H4" s="15">
        <v>0.155</v>
      </c>
      <c r="I4" s="15">
        <v>0.93</v>
      </c>
      <c r="J4" s="15">
        <v>0.93</v>
      </c>
      <c r="K4" s="15">
        <v>0.1</v>
      </c>
      <c r="L4">
        <v>4556.0200000000004</v>
      </c>
      <c r="M4" s="15">
        <v>0.1</v>
      </c>
      <c r="N4" s="19">
        <v>18.48</v>
      </c>
      <c r="O4" s="17">
        <f>((60*60*60*24*30)/1000)-(4400*20)</f>
        <v>67520</v>
      </c>
      <c r="P4" s="15">
        <v>0.6</v>
      </c>
      <c r="Q4" s="15">
        <v>0</v>
      </c>
      <c r="R4" s="15">
        <v>0.7</v>
      </c>
      <c r="S4" s="15">
        <v>0.6</v>
      </c>
    </row>
    <row r="5" spans="1:19" x14ac:dyDescent="0.25">
      <c r="A5" t="s">
        <v>87</v>
      </c>
      <c r="B5" s="15">
        <v>0.98199999999999998</v>
      </c>
      <c r="C5" s="15">
        <v>0.25</v>
      </c>
      <c r="D5" s="15">
        <v>4.4999999999999998E-2</v>
      </c>
      <c r="E5" s="15">
        <v>4.4999999999999998E-2</v>
      </c>
      <c r="F5" s="17">
        <v>23.4</v>
      </c>
      <c r="G5" s="15">
        <v>0.96899999999999997</v>
      </c>
      <c r="H5" s="15">
        <v>0.16</v>
      </c>
      <c r="I5" s="15">
        <v>0.94</v>
      </c>
      <c r="J5" s="15">
        <v>0.93799999999999994</v>
      </c>
      <c r="K5" s="15">
        <v>0.12</v>
      </c>
      <c r="L5">
        <v>4647.1400000000003</v>
      </c>
      <c r="M5" s="15">
        <v>0.15</v>
      </c>
      <c r="N5" s="19">
        <v>28.43</v>
      </c>
      <c r="O5" s="17">
        <f>((60*60*60*24*30)/1000)-(4600*20)</f>
        <v>63520</v>
      </c>
      <c r="P5" s="15">
        <v>0.75</v>
      </c>
      <c r="Q5" s="15">
        <v>0</v>
      </c>
      <c r="R5" s="15">
        <v>0.72</v>
      </c>
      <c r="S5" s="15">
        <v>0.7</v>
      </c>
    </row>
    <row r="6" spans="1:19" x14ac:dyDescent="0.25">
      <c r="A6" t="s">
        <v>88</v>
      </c>
      <c r="B6" s="15">
        <v>0.98399999999999999</v>
      </c>
      <c r="C6" s="15">
        <v>0.3</v>
      </c>
      <c r="D6" s="15">
        <v>4.4999999999999998E-2</v>
      </c>
      <c r="E6" s="15">
        <v>4.4999999999999998E-2</v>
      </c>
      <c r="F6" s="17">
        <v>23.4</v>
      </c>
      <c r="G6" s="15">
        <v>0.97</v>
      </c>
      <c r="H6" s="15">
        <v>0.17</v>
      </c>
      <c r="I6" s="15">
        <v>0.95</v>
      </c>
      <c r="J6" s="15">
        <v>0.94</v>
      </c>
      <c r="K6" s="15">
        <v>0.15</v>
      </c>
      <c r="L6">
        <v>4740.08</v>
      </c>
      <c r="M6" s="15">
        <v>0.2</v>
      </c>
      <c r="N6" s="19">
        <v>37.909999999999997</v>
      </c>
      <c r="O6" s="17">
        <f>((60*60*60*24*30)/1000)-(4900*20)</f>
        <v>57520</v>
      </c>
      <c r="P6" s="15">
        <v>0.9</v>
      </c>
      <c r="Q6" s="15">
        <v>0</v>
      </c>
      <c r="R6" s="15">
        <v>0.74</v>
      </c>
      <c r="S6" s="15">
        <v>0.75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9"/>
  <sheetViews>
    <sheetView tabSelected="1" zoomScale="90" zoomScaleNormal="90" workbookViewId="0">
      <selection activeCell="F10" sqref="F10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 s="20">
        <v>74982652</v>
      </c>
    </row>
    <row r="3" spans="1:3" x14ac:dyDescent="0.25">
      <c r="A3" t="s">
        <v>64</v>
      </c>
      <c r="B3" t="s">
        <v>65</v>
      </c>
      <c r="C3" s="20">
        <v>0</v>
      </c>
    </row>
    <row r="4" spans="1:3" x14ac:dyDescent="0.25">
      <c r="A4" t="s">
        <v>64</v>
      </c>
      <c r="B4" t="s">
        <v>66</v>
      </c>
      <c r="C4" s="20">
        <v>15000000000</v>
      </c>
    </row>
    <row r="5" spans="1:3" x14ac:dyDescent="0.25">
      <c r="A5" t="s">
        <v>64</v>
      </c>
      <c r="B5" t="s">
        <v>67</v>
      </c>
      <c r="C5" s="20">
        <f>17771465145</f>
        <v>17771465145</v>
      </c>
    </row>
    <row r="6" spans="1:3" x14ac:dyDescent="0.25">
      <c r="A6" t="s">
        <v>64</v>
      </c>
      <c r="B6" t="s">
        <v>68</v>
      </c>
      <c r="C6" s="20">
        <v>0</v>
      </c>
    </row>
    <row r="7" spans="1:3" x14ac:dyDescent="0.25">
      <c r="A7" t="s">
        <v>69</v>
      </c>
      <c r="B7" t="s">
        <v>70</v>
      </c>
      <c r="C7" s="20">
        <v>0</v>
      </c>
    </row>
    <row r="8" spans="1:3" x14ac:dyDescent="0.25">
      <c r="A8" t="s">
        <v>69</v>
      </c>
      <c r="B8" t="s">
        <v>71</v>
      </c>
      <c r="C8" s="20">
        <v>0</v>
      </c>
    </row>
    <row r="9" spans="1:3" x14ac:dyDescent="0.25">
      <c r="A9" t="s">
        <v>62</v>
      </c>
      <c r="B9" t="s">
        <v>72</v>
      </c>
      <c r="C9" s="20">
        <v>0</v>
      </c>
    </row>
    <row r="10" spans="1:3" x14ac:dyDescent="0.25">
      <c r="A10" t="s">
        <v>62</v>
      </c>
      <c r="B10" t="s">
        <v>73</v>
      </c>
      <c r="C10" s="20">
        <v>0</v>
      </c>
    </row>
    <row r="11" spans="1:3" x14ac:dyDescent="0.25">
      <c r="A11" t="s">
        <v>64</v>
      </c>
      <c r="B11" t="s">
        <v>74</v>
      </c>
      <c r="C11" s="20">
        <v>0</v>
      </c>
    </row>
    <row r="12" spans="1:3" x14ac:dyDescent="0.25">
      <c r="A12" t="s">
        <v>75</v>
      </c>
      <c r="B12" t="s">
        <v>76</v>
      </c>
      <c r="C12" s="20">
        <v>0</v>
      </c>
    </row>
    <row r="13" spans="1:3" x14ac:dyDescent="0.25">
      <c r="A13" t="s">
        <v>75</v>
      </c>
      <c r="B13" t="s">
        <v>77</v>
      </c>
      <c r="C13" s="20">
        <v>0</v>
      </c>
    </row>
    <row r="14" spans="1:3" x14ac:dyDescent="0.25">
      <c r="A14" t="s">
        <v>75</v>
      </c>
      <c r="B14" t="s">
        <v>78</v>
      </c>
      <c r="C14" s="20">
        <v>0</v>
      </c>
    </row>
    <row r="15" spans="1:3" x14ac:dyDescent="0.25">
      <c r="A15" t="s">
        <v>75</v>
      </c>
      <c r="B15" t="s">
        <v>79</v>
      </c>
      <c r="C15" s="20">
        <v>0</v>
      </c>
    </row>
    <row r="16" spans="1:3" x14ac:dyDescent="0.25">
      <c r="A16" t="s">
        <v>75</v>
      </c>
      <c r="B16" t="s">
        <v>80</v>
      </c>
      <c r="C16" s="20">
        <v>0</v>
      </c>
    </row>
    <row r="17" spans="1:3" x14ac:dyDescent="0.25">
      <c r="A17" t="s">
        <v>75</v>
      </c>
      <c r="B17" t="s">
        <v>81</v>
      </c>
      <c r="C17" s="20">
        <v>0</v>
      </c>
    </row>
    <row r="18" spans="1:3" x14ac:dyDescent="0.25">
      <c r="A18" t="s">
        <v>62</v>
      </c>
      <c r="B18" t="s">
        <v>82</v>
      </c>
      <c r="C18" s="20">
        <v>0</v>
      </c>
    </row>
    <row r="19" spans="1:3" x14ac:dyDescent="0.25">
      <c r="A19" t="s">
        <v>69</v>
      </c>
      <c r="B19" t="s">
        <v>83</v>
      </c>
      <c r="C19" s="20">
        <v>0</v>
      </c>
    </row>
  </sheetData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"/>
  <sheetViews>
    <sheetView zoomScale="90" zoomScaleNormal="90" workbookViewId="0">
      <selection activeCell="D1" sqref="D1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ANTONY ROPERO BACCA</cp:lastModifiedBy>
  <dcterms:created xsi:type="dcterms:W3CDTF">2020-03-24T17:16:45Z</dcterms:created>
  <dcterms:modified xsi:type="dcterms:W3CDTF">2021-09-16T21:58:51Z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2.5.3</vt:lpwstr>
  </property>
</Properties>
</file>