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dianaropi/Documents/1. 2020 CUMPLIMIENTO REQUISITOS SGP - SUI ALCALDIAS 2020/MUNICIPIO CHITARAQUE/SINAS/REPORTE METAS ASPB/"/>
    </mc:Choice>
  </mc:AlternateContent>
  <xr:revisionPtr revIDLastSave="0" documentId="13_ncr:1_{7ED08FCE-CB2B-2944-96FF-B190766B98B8}" xr6:coauthVersionLast="47" xr6:coauthVersionMax="47" xr10:uidLastSave="{00000000-0000-0000-0000-000000000000}"/>
  <bookViews>
    <workbookView xWindow="0" yWindow="0" windowWidth="27320" windowHeight="1536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C19" i="4"/>
  <c r="E14" i="3"/>
  <c r="D14" i="3"/>
  <c r="B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<sst xmlns="http://schemas.openxmlformats.org/spreadsheetml/2006/main" count="161" uniqueCount="89">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</sst>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164" fontId="4" fillId="0" borderId="0" xfId="1" applyNumberFormat="1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3">
    <dxf>
      <font>
        <b/>
        <i val="0"/>
        <color rgb="FF70AD47"/>
      </font>
      <fill>
        <patternFill>
          <bgColor rgb="FFE2EFDA"/>
        </patternFill>
      </fill>
    </dxf>
    <dxf>
      <font>
        <color rgb="FFFF0000"/>
      </font>
      <fill>
        <patternFill>
          <bgColor rgb="FFFF9999"/>
        </patternFill>
      </fill>
    </dxf>
    <dxf>
      <font>
        <b/>
        <i val="0"/>
        <color rgb="FFFFC000"/>
      </font>
      <fill>
        <patternFill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10"/>
  <sheetViews>
    <sheetView tabSelected="1" zoomScale="90" zoomScaleNormal="90" workbookViewId="0">
      <selection activeCell="F18" sqref="F18"/>
    </sheetView>
  </sheetViews>
  <sheetFormatPr baseColWidth="10" defaultColWidth="9.33203125" defaultRowHeight="15" x14ac:dyDescent="0.2"/>
  <cols>
    <col min="1" max="1" width="65.5" style="6" customWidth="1"/>
    <col min="2" max="2" width="11.33203125" customWidth="1"/>
    <col min="3" max="3" width="9.33203125" customWidth="1"/>
    <col min="4" max="4" width="9.83203125" customWidth="1"/>
    <col min="5" max="5" width="11.6640625" customWidth="1"/>
    <col min="6" max="6" width="31.5" customWidth="1"/>
    <col min="7" max="7" width="29.6640625" customWidth="1"/>
    <col min="8" max="8" width="28.83203125" customWidth="1"/>
  </cols>
  <sheetData>
    <row r="1" spans="1:8" ht="35.75" customHeight="1" x14ac:dyDescent="0.2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">
      <c r="A2" t="s">
        <v>35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</row>
    <row r="3" spans="1:8" x14ac:dyDescent="0.2">
      <c r="A3" t="s">
        <v>36</v>
      </c>
      <c r="B3">
        <v>54654775</v>
      </c>
      <c r="C3">
        <v>55000000</v>
      </c>
      <c r="D3">
        <v>56000000</v>
      </c>
      <c r="E3">
        <v>58000000</v>
      </c>
      <c r="F3">
        <v>5789</v>
      </c>
      <c r="G3">
        <v>5789</v>
      </c>
      <c r="H3">
        <v>5789</v>
      </c>
    </row>
    <row r="4" spans="1:8" x14ac:dyDescent="0.2">
      <c r="A4" t="s">
        <v>37</v>
      </c>
      <c r="B4">
        <v>26862830</v>
      </c>
      <c r="C4">
        <v>27500000</v>
      </c>
      <c r="D4">
        <v>28000000</v>
      </c>
      <c r="E4">
        <v>28500000</v>
      </c>
      <c r="F4">
        <v>5789</v>
      </c>
      <c r="G4">
        <v>5789</v>
      </c>
      <c r="H4">
        <v>5789</v>
      </c>
    </row>
    <row r="5" spans="1:8" x14ac:dyDescent="0.2">
      <c r="A5" t="s">
        <v>38</v>
      </c>
      <c r="B5">
        <v>44906736</v>
      </c>
      <c r="C5">
        <v>45100000</v>
      </c>
      <c r="D5">
        <v>42000000</v>
      </c>
      <c r="E5">
        <v>43000000</v>
      </c>
      <c r="F5">
        <v>5789</v>
      </c>
      <c r="G5">
        <v>5789</v>
      </c>
      <c r="H5">
        <v>5789</v>
      </c>
    </row>
    <row r="6" spans="1:8" x14ac:dyDescent="0.2">
      <c r="A6" t="s">
        <v>39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</row>
    <row r="7" spans="1:8" x14ac:dyDescent="0.2">
      <c r="A7" t="s">
        <v>40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</row>
    <row r="8" spans="1:8" x14ac:dyDescent="0.2">
      <c r="A8" t="s">
        <v>41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</row>
    <row r="9" spans="1:8" x14ac:dyDescent="0.2">
      <c r="A9" t="s">
        <v>42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</row>
    <row r="10" spans="1:8" x14ac:dyDescent="0.2">
      <c r="A10" t="s">
        <v>43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A19" sqref="A19"/>
    </sheetView>
  </sheetViews>
  <sheetFormatPr baseColWidth="10" defaultColWidth="9.33203125" defaultRowHeight="15" x14ac:dyDescent="0.2"/>
  <cols>
    <col min="1" max="1" width="112.5" style="6" customWidth="1"/>
    <col min="2" max="2" width="18" customWidth="1"/>
    <col min="3" max="3" width="16.5" customWidth="1"/>
    <col min="4" max="4" width="16.33203125" customWidth="1"/>
    <col min="5" max="5" width="15.6640625" customWidth="1"/>
  </cols>
  <sheetData>
    <row r="1" spans="1:5" ht="42.5" customHeight="1" x14ac:dyDescent="0.2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">
      <c r="A14" t="s">
        <v>56</v>
      </c>
      <c r="B14">
        <f>86000000+5418721+5000000+50000000+80380773+318000000+3000000+9000000</f>
        <v>556799494</v>
      </c>
      <c r="C14">
        <f>85000000+6000000+50000000+80500000+325000000+4000000+10000000</f>
        <v>560500000</v>
      </c>
      <c r="D14">
        <f>87000000+7000000+54000000+85000000+328000000+4495000+11000000</f>
        <v>576495000</v>
      </c>
      <c r="E14">
        <f>94000000+8000000+56000000+88000000+330000000+5000000+12000000</f>
        <v>593000000</v>
      </c>
    </row>
    <row r="15" spans="1:5" x14ac:dyDescent="0.2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S6"/>
  <sheetViews>
    <sheetView zoomScale="90" zoomScaleNormal="90" workbookViewId="0">
      <selection activeCell="A2" sqref="A2"/>
    </sheetView>
  </sheetViews>
  <sheetFormatPr baseColWidth="10" defaultColWidth="9.1640625" defaultRowHeight="15" x14ac:dyDescent="0.2"/>
  <cols>
    <col min="1" max="1" width="30.5" customWidth="1"/>
    <col min="2" max="2" width="24.33203125" customWidth="1"/>
    <col min="3" max="3" width="23.6640625" customWidth="1"/>
    <col min="4" max="4" width="20.5" customWidth="1"/>
    <col min="5" max="5" width="21.5" customWidth="1"/>
    <col min="6" max="6" width="22.5" customWidth="1"/>
    <col min="7" max="7" width="27.33203125" customWidth="1"/>
    <col min="8" max="8" width="28.33203125" customWidth="1"/>
    <col min="9" max="9" width="23.33203125" customWidth="1"/>
    <col min="10" max="10" width="22.5" customWidth="1"/>
    <col min="11" max="11" width="21.33203125" customWidth="1"/>
    <col min="12" max="12" width="35" customWidth="1"/>
    <col min="13" max="13" width="31.5" customWidth="1"/>
    <col min="14" max="14" width="21.6640625" customWidth="1"/>
    <col min="15" max="15" width="40.5" customWidth="1"/>
    <col min="16" max="16" width="25.1640625" customWidth="1"/>
    <col min="17" max="17" width="20.5" customWidth="1"/>
    <col min="18" max="18" width="20.6640625" customWidth="1"/>
    <col min="19" max="19" width="19.33203125" customWidth="1"/>
  </cols>
  <sheetData>
    <row r="1" spans="1:19" ht="44" customHeight="1" x14ac:dyDescent="0.2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">
      <c r="A2" t="s">
        <v>84</v>
      </c>
      <c r="B2">
        <v>99.2</v>
      </c>
      <c r="C2">
        <v>26</v>
      </c>
      <c r="D2">
        <v>6.7</v>
      </c>
      <c r="E2">
        <v>0</v>
      </c>
      <c r="F2">
        <v>22</v>
      </c>
      <c r="G2">
        <v>98.9</v>
      </c>
      <c r="H2">
        <v>0</v>
      </c>
      <c r="I2">
        <v>0</v>
      </c>
      <c r="J2">
        <v>100</v>
      </c>
      <c r="K2">
        <v>1</v>
      </c>
      <c r="L2">
        <v>100</v>
      </c>
      <c r="M2">
        <v>0</v>
      </c>
      <c r="N2">
        <v>100</v>
      </c>
      <c r="O2">
        <v>0</v>
      </c>
      <c r="P2">
        <v>0</v>
      </c>
      <c r="Q2">
        <v>0</v>
      </c>
      <c r="R2">
        <v>0</v>
      </c>
      <c r="S2">
        <v>0</v>
      </c>
    </row>
    <row r="3" spans="1:19" x14ac:dyDescent="0.2">
      <c r="A3" t="s">
        <v>85</v>
      </c>
      <c r="B3">
        <v>99.3</v>
      </c>
      <c r="C3">
        <v>40</v>
      </c>
      <c r="D3">
        <v>5</v>
      </c>
      <c r="E3">
        <v>0</v>
      </c>
      <c r="F3">
        <v>24</v>
      </c>
      <c r="G3">
        <v>99</v>
      </c>
      <c r="H3">
        <v>1</v>
      </c>
      <c r="I3">
        <v>0</v>
      </c>
      <c r="J3">
        <v>100</v>
      </c>
      <c r="K3">
        <v>2</v>
      </c>
      <c r="L3">
        <v>100</v>
      </c>
      <c r="M3">
        <v>5</v>
      </c>
      <c r="N3">
        <v>100</v>
      </c>
      <c r="O3">
        <v>0</v>
      </c>
      <c r="P3">
        <v>10</v>
      </c>
      <c r="Q3">
        <v>10</v>
      </c>
      <c r="R3">
        <v>10</v>
      </c>
      <c r="S3">
        <v>10</v>
      </c>
    </row>
    <row r="4" spans="1:19" x14ac:dyDescent="0.2">
      <c r="A4" t="s">
        <v>86</v>
      </c>
      <c r="B4">
        <v>99.8</v>
      </c>
      <c r="C4">
        <v>45</v>
      </c>
      <c r="D4">
        <v>5</v>
      </c>
      <c r="E4">
        <v>0</v>
      </c>
      <c r="F4">
        <v>24</v>
      </c>
      <c r="G4">
        <v>99.4</v>
      </c>
      <c r="H4">
        <v>1.5</v>
      </c>
      <c r="I4">
        <v>0</v>
      </c>
      <c r="J4">
        <v>100</v>
      </c>
      <c r="K4">
        <v>5</v>
      </c>
      <c r="L4">
        <v>100</v>
      </c>
      <c r="M4">
        <v>10</v>
      </c>
      <c r="N4">
        <v>100</v>
      </c>
      <c r="O4">
        <v>0</v>
      </c>
      <c r="P4">
        <v>40</v>
      </c>
      <c r="Q4">
        <v>40</v>
      </c>
      <c r="R4">
        <v>40</v>
      </c>
      <c r="S4">
        <v>40</v>
      </c>
    </row>
    <row r="5" spans="1:19" x14ac:dyDescent="0.2">
      <c r="A5" t="s">
        <v>87</v>
      </c>
      <c r="B5">
        <v>100</v>
      </c>
      <c r="C5">
        <v>50</v>
      </c>
      <c r="D5">
        <v>4</v>
      </c>
      <c r="E5">
        <v>0</v>
      </c>
      <c r="F5">
        <v>24</v>
      </c>
      <c r="G5">
        <v>99.8</v>
      </c>
      <c r="H5">
        <v>1.8</v>
      </c>
      <c r="I5">
        <v>90</v>
      </c>
      <c r="J5">
        <v>100</v>
      </c>
      <c r="K5">
        <v>8</v>
      </c>
      <c r="L5">
        <v>100</v>
      </c>
      <c r="M5">
        <v>12</v>
      </c>
      <c r="N5">
        <v>100</v>
      </c>
      <c r="O5">
        <v>0</v>
      </c>
      <c r="P5">
        <v>80</v>
      </c>
      <c r="Q5">
        <v>80</v>
      </c>
      <c r="R5">
        <v>80</v>
      </c>
      <c r="S5">
        <v>80</v>
      </c>
    </row>
    <row r="6" spans="1:19" x14ac:dyDescent="0.2">
      <c r="A6" t="s">
        <v>88</v>
      </c>
      <c r="B6">
        <v>100</v>
      </c>
      <c r="C6">
        <v>55</v>
      </c>
      <c r="D6">
        <v>0</v>
      </c>
      <c r="E6">
        <v>0</v>
      </c>
      <c r="F6">
        <v>24</v>
      </c>
      <c r="G6">
        <v>100</v>
      </c>
      <c r="H6">
        <v>2</v>
      </c>
      <c r="I6">
        <v>100</v>
      </c>
      <c r="J6">
        <v>100</v>
      </c>
      <c r="K6">
        <v>10</v>
      </c>
      <c r="L6">
        <v>100</v>
      </c>
      <c r="M6">
        <v>15</v>
      </c>
      <c r="N6">
        <v>100</v>
      </c>
      <c r="O6">
        <v>0</v>
      </c>
      <c r="P6">
        <v>100</v>
      </c>
      <c r="Q6">
        <v>100</v>
      </c>
      <c r="R6">
        <v>100</v>
      </c>
      <c r="S6">
        <v>100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zoomScale="90" zoomScaleNormal="90" workbookViewId="0">
      <selection activeCell="A20" sqref="A20:XFD30"/>
    </sheetView>
  </sheetViews>
  <sheetFormatPr baseColWidth="10" defaultColWidth="9.33203125" defaultRowHeight="15" x14ac:dyDescent="0.2"/>
  <cols>
    <col min="1" max="1" width="33.33203125" style="6" customWidth="1"/>
    <col min="2" max="2" width="82.5" style="6" customWidth="1"/>
    <col min="3" max="3" width="47.5" customWidth="1"/>
    <col min="6" max="6" width="16.83203125" bestFit="1" customWidth="1"/>
  </cols>
  <sheetData>
    <row r="1" spans="1:6" ht="45.5" customHeight="1" x14ac:dyDescent="0.2">
      <c r="A1" s="1" t="s">
        <v>4</v>
      </c>
      <c r="B1" s="1" t="s">
        <v>5</v>
      </c>
      <c r="C1" s="4" t="s">
        <v>6</v>
      </c>
    </row>
    <row r="2" spans="1:6" x14ac:dyDescent="0.2">
      <c r="A2" t="s">
        <v>62</v>
      </c>
      <c r="B2" t="s">
        <v>63</v>
      </c>
      <c r="C2">
        <v>5000000</v>
      </c>
    </row>
    <row r="3" spans="1:6" x14ac:dyDescent="0.2">
      <c r="A3" t="s">
        <v>64</v>
      </c>
      <c r="B3" t="s">
        <v>65</v>
      </c>
      <c r="C3">
        <v>50000000</v>
      </c>
    </row>
    <row r="4" spans="1:6" x14ac:dyDescent="0.2">
      <c r="A4" t="s">
        <v>64</v>
      </c>
      <c r="B4" t="s">
        <v>66</v>
      </c>
      <c r="C4">
        <v>100000000</v>
      </c>
    </row>
    <row r="5" spans="1:6" x14ac:dyDescent="0.2">
      <c r="A5" t="s">
        <v>64</v>
      </c>
      <c r="B5" t="s">
        <v>67</v>
      </c>
      <c r="C5">
        <v>186000000</v>
      </c>
    </row>
    <row r="6" spans="1:6" x14ac:dyDescent="0.2">
      <c r="A6" t="s">
        <v>64</v>
      </c>
      <c r="B6" t="s">
        <v>68</v>
      </c>
      <c r="C6">
        <v>233880773</v>
      </c>
    </row>
    <row r="7" spans="1:6" x14ac:dyDescent="0.2">
      <c r="A7" t="s">
        <v>69</v>
      </c>
      <c r="B7" t="s">
        <v>70</v>
      </c>
      <c r="C7">
        <v>0</v>
      </c>
    </row>
    <row r="8" spans="1:6" x14ac:dyDescent="0.2">
      <c r="A8" t="s">
        <v>69</v>
      </c>
      <c r="B8" t="s">
        <v>71</v>
      </c>
      <c r="C8">
        <v>500000000</v>
      </c>
    </row>
    <row r="9" spans="1:6" x14ac:dyDescent="0.2">
      <c r="A9" t="s">
        <v>62</v>
      </c>
      <c r="B9" t="s">
        <v>72</v>
      </c>
      <c r="C9">
        <v>0</v>
      </c>
    </row>
    <row r="10" spans="1:6" x14ac:dyDescent="0.2">
      <c r="A10" t="s">
        <v>62</v>
      </c>
      <c r="B10" t="s">
        <v>73</v>
      </c>
      <c r="C10">
        <v>0</v>
      </c>
      <c r="F10" s="11"/>
    </row>
    <row r="11" spans="1:6" x14ac:dyDescent="0.2">
      <c r="A11" t="s">
        <v>64</v>
      </c>
      <c r="B11" t="s">
        <v>74</v>
      </c>
      <c r="C11">
        <v>0</v>
      </c>
      <c r="F11" s="11"/>
    </row>
    <row r="12" spans="1:6" x14ac:dyDescent="0.2">
      <c r="A12" t="s">
        <v>75</v>
      </c>
      <c r="B12" t="s">
        <v>76</v>
      </c>
      <c r="C12">
        <v>0</v>
      </c>
      <c r="F12" s="12"/>
    </row>
    <row r="13" spans="1:6" x14ac:dyDescent="0.2">
      <c r="A13" t="s">
        <v>75</v>
      </c>
      <c r="B13" t="s">
        <v>77</v>
      </c>
      <c r="C13">
        <v>0</v>
      </c>
      <c r="F13" s="11"/>
    </row>
    <row r="14" spans="1:6" x14ac:dyDescent="0.2">
      <c r="A14" t="s">
        <v>75</v>
      </c>
      <c r="B14" t="s">
        <v>78</v>
      </c>
      <c r="C14">
        <v>0</v>
      </c>
      <c r="F14" s="11"/>
    </row>
    <row r="15" spans="1:6" x14ac:dyDescent="0.2">
      <c r="A15" t="s">
        <v>75</v>
      </c>
      <c r="B15" t="s">
        <v>79</v>
      </c>
      <c r="C15">
        <v>0</v>
      </c>
    </row>
    <row r="16" spans="1:6" x14ac:dyDescent="0.2">
      <c r="A16" t="s">
        <v>75</v>
      </c>
      <c r="B16" t="s">
        <v>80</v>
      </c>
      <c r="C16">
        <v>16500000</v>
      </c>
    </row>
    <row r="17" spans="1:3" x14ac:dyDescent="0.2">
      <c r="A17" t="s">
        <v>75</v>
      </c>
      <c r="B17" t="s">
        <v>81</v>
      </c>
      <c r="C17">
        <v>20500000</v>
      </c>
    </row>
    <row r="18" spans="1:3" x14ac:dyDescent="0.2">
      <c r="A18" t="s">
        <v>62</v>
      </c>
      <c r="B18" t="s">
        <v>82</v>
      </c>
      <c r="C18">
        <v>16495000</v>
      </c>
    </row>
    <row r="19" spans="1:3" x14ac:dyDescent="0.2">
      <c r="A19" t="s">
        <v>69</v>
      </c>
      <c r="B19" t="s">
        <v>83</v>
      </c>
      <c r="C19">
        <f>1301000000-500000000</f>
        <v>801000000</v>
      </c>
    </row>
  </sheetData>
  <conditionalFormatting sqref="F12">
    <cfRule type="cellIs" dxfId="2" priority="5" operator="equal">
      <formula>"F"</formula>
    </cfRule>
    <cfRule type="cellIs" dxfId="1" priority="6" operator="equal">
      <formula>"D"</formula>
    </cfRule>
  </conditionalFormatting>
  <conditionalFormatting sqref="F12">
    <cfRule type="cellIs" dxfId="0" priority="4" operator="equal">
      <formula>"C"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E28" sqref="E28"/>
    </sheetView>
  </sheetViews>
  <sheetFormatPr baseColWidth="10" defaultColWidth="9.1640625" defaultRowHeight="15" x14ac:dyDescent="0.2"/>
  <cols>
    <col min="1" max="1" width="20.6640625" customWidth="1"/>
    <col min="2" max="2" width="22.83203125" customWidth="1"/>
    <col min="3" max="3" width="16.6640625" customWidth="1"/>
    <col min="4" max="4" width="26.6640625" customWidth="1"/>
    <col min="5" max="5" width="18.6640625" customWidth="1"/>
    <col min="6" max="6" width="18.83203125" customWidth="1"/>
    <col min="7" max="7" width="21.33203125" customWidth="1"/>
    <col min="8" max="8" width="22.33203125" customWidth="1"/>
  </cols>
  <sheetData>
    <row r="1" spans="1:8" ht="43.25" customHeight="1" x14ac:dyDescent="0.2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">
      <c r="C11">
        <v>5802</v>
      </c>
      <c r="D11" t="s">
        <v>53</v>
      </c>
      <c r="E11">
        <v>5772</v>
      </c>
      <c r="F11" t="s">
        <v>74</v>
      </c>
    </row>
    <row r="12" spans="1:8" x14ac:dyDescent="0.2">
      <c r="C12">
        <v>5791</v>
      </c>
      <c r="D12" t="s">
        <v>54</v>
      </c>
      <c r="E12">
        <v>5781</v>
      </c>
      <c r="F12" t="s">
        <v>76</v>
      </c>
    </row>
    <row r="13" spans="1:8" x14ac:dyDescent="0.2">
      <c r="C13">
        <v>5792</v>
      </c>
      <c r="D13" t="s">
        <v>55</v>
      </c>
      <c r="E13">
        <v>5780</v>
      </c>
      <c r="F13" t="s">
        <v>77</v>
      </c>
    </row>
    <row r="14" spans="1:8" x14ac:dyDescent="0.2">
      <c r="C14">
        <v>5789</v>
      </c>
      <c r="D14" t="s">
        <v>56</v>
      </c>
      <c r="E14">
        <v>5785</v>
      </c>
      <c r="F14" t="s">
        <v>78</v>
      </c>
    </row>
    <row r="15" spans="1:8" x14ac:dyDescent="0.2">
      <c r="C15">
        <v>5790</v>
      </c>
      <c r="D15" t="s">
        <v>57</v>
      </c>
      <c r="E15">
        <v>5783</v>
      </c>
      <c r="F15" t="s">
        <v>79</v>
      </c>
    </row>
    <row r="16" spans="1:8" x14ac:dyDescent="0.2">
      <c r="C16">
        <v>5803</v>
      </c>
      <c r="D16" t="s">
        <v>58</v>
      </c>
      <c r="E16">
        <v>5782</v>
      </c>
      <c r="F16" t="s">
        <v>80</v>
      </c>
    </row>
    <row r="17" spans="3:6" x14ac:dyDescent="0.2">
      <c r="C17">
        <v>5786</v>
      </c>
      <c r="D17" t="s">
        <v>59</v>
      </c>
      <c r="E17">
        <v>5784</v>
      </c>
      <c r="F17" t="s">
        <v>81</v>
      </c>
    </row>
    <row r="18" spans="3:6" x14ac:dyDescent="0.2">
      <c r="C18">
        <v>5787</v>
      </c>
      <c r="D18" t="s">
        <v>60</v>
      </c>
      <c r="E18">
        <v>5778</v>
      </c>
      <c r="F18" t="s">
        <v>82</v>
      </c>
    </row>
    <row r="19" spans="3:6" x14ac:dyDescent="0.2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Microsoft Office User</cp:lastModifiedBy>
  <dcterms:created xsi:type="dcterms:W3CDTF">2020-03-24T17:16:45Z</dcterms:created>
  <dcterms:modified xsi:type="dcterms:W3CDTF">2021-09-24T18:49:40Z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