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dianaropi/Downloads/"/>
    </mc:Choice>
  </mc:AlternateContent>
  <xr:revisionPtr revIDLastSave="0" documentId="13_ncr:1_{9BEF14DD-1F12-DF4D-9AEE-15F802BE02DB}" xr6:coauthVersionLast="47" xr6:coauthVersionMax="47" xr10:uidLastSave="{00000000-0000-0000-0000-000000000000}"/>
  <bookViews>
    <workbookView xWindow="0" yWindow="0" windowWidth="27320" windowHeight="153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9" i="4"/>
  <c r="E14" i="3"/>
  <c r="D14" i="3"/>
  <c r="B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15000000}">
      <text>
        <r>
          <rPr>
            <sz val="11"/>
            <color rgb="FF000000"/>
            <rFont val="Calibri"/>
            <family val="2"/>
          </rPr>
          <t xml:space="preserve">Este dato no existe en la lista válida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G2" authorId="0" shapeId="0" xr:uid="{00000000-0006-0000-0000-000001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3" authorId="0" shapeId="0" xr:uid="{00000000-0006-0000-0000-000003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3" authorId="0" shapeId="0" xr:uid="{00000000-0006-0000-0000-000004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3" authorId="0" shapeId="0" xr:uid="{00000000-0006-0000-0000-000005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4" authorId="0" shapeId="0" xr:uid="{00000000-0006-0000-0000-000006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4" authorId="0" shapeId="0" xr:uid="{00000000-0006-0000-0000-000007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4" authorId="0" shapeId="0" xr:uid="{00000000-0006-0000-0000-000008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5" authorId="0" shapeId="0" xr:uid="{7795B26B-BAA6-3C4D-AFB6-F832840683E3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G5" authorId="0" shapeId="0" xr:uid="{757DFD27-E52D-B146-BF72-E1EA81D0AE0A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5" authorId="0" shapeId="0" xr:uid="{E6024C98-68F4-6842-888D-E1D985FF41CF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F6" authorId="0" shapeId="0" xr:uid="{00000000-0006-0000-0000-000017000000}">
      <text>
        <r>
          <rPr>
            <sz val="11"/>
            <color rgb="FF000000"/>
            <rFont val="Calibri"/>
            <family val="2"/>
          </rPr>
          <t xml:space="preserve">Este dato no existe en la lista válida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G6" authorId="0" shapeId="0" xr:uid="{00000000-0006-0000-0000-00000B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6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7" authorId="0" shapeId="0" xr:uid="{00000000-0006-0000-0000-000018000000}">
      <text>
        <r>
          <rPr>
            <sz val="11"/>
            <color rgb="FF000000"/>
            <rFont val="Calibri"/>
            <family val="2"/>
          </rPr>
          <t xml:space="preserve">Este dato no existe en la lista válida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G7" authorId="0" shapeId="0" xr:uid="{00000000-0006-0000-0000-00000D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  <comment ref="H7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8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dato no existe en la lista válida
Este campo es requerido.</t>
        </r>
      </text>
    </comment>
    <comment ref="G8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8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9" authorId="0" shapeId="0" xr:uid="{00000000-0006-0000-0000-00001A000000}">
      <text>
        <r>
          <rPr>
            <sz val="11"/>
            <color rgb="FF000000"/>
            <rFont val="Calibri"/>
            <family val="2"/>
          </rPr>
          <t xml:space="preserve">Este dato no existe en la lista válida
</t>
        </r>
        <r>
          <rPr>
            <sz val="11"/>
            <color rgb="FF000000"/>
            <rFont val="Calibri"/>
            <family val="2"/>
          </rPr>
          <t>Este campo es requerido.</t>
        </r>
      </text>
    </comment>
    <comment ref="G9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9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F10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dato no existe en la lista válida
Este campo es requerido.</t>
        </r>
      </text>
    </comment>
    <comment ref="G10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dato no existe en la lista válida</t>
        </r>
      </text>
    </comment>
    <comment ref="H10" authorId="0" shapeId="0" xr:uid="{00000000-0006-0000-0000-000014000000}">
      <text>
        <r>
          <rPr>
            <sz val="11"/>
            <color rgb="FF000000"/>
            <rFont val="Calibri"/>
            <family val="2"/>
          </rPr>
          <t>Este dato no existe en la lista válida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2" authorId="0" shapeId="0" xr:uid="{00000000-0006-0000-0200-000008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D2" authorId="0" shapeId="0" xr:uid="{00000000-0006-0000-0200-000009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G2" authorId="0" shapeId="0" xr:uid="{00000000-0006-0000-0200-00000A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J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0C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B3" authorId="0" shapeId="0" xr:uid="{00000000-0006-0000-0200-00000D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3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3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00000000-0006-0000-0200-000019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4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4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 xr:uid="{00000000-0006-0000-0200-000034000000}">
      <text>
        <r>
          <rPr>
            <sz val="11"/>
            <color rgb="FF000000"/>
            <rFont val="Calibri"/>
            <family val="2"/>
          </rPr>
          <t>El valor, como es porcentaje debe ser de 0 a 1, el separador decimal es la coma</t>
        </r>
      </text>
    </comment>
    <comment ref="C6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<sst xmlns="http://schemas.openxmlformats.org/spreadsheetml/2006/main" count="212" uniqueCount="113">
  <si>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</si>
  <si>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</si>
  <si>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</si>
  <si>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</si>
  <si>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</si>
  <si>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</si>
  <si>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</si>
  <si>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</si>
  <si>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</si>
  <si>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</si>
  <si>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</si>
  <si>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</si>
  <si>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</si>
  <si>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</si>
  <si>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</si>
  <si>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</si>
  <si>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</si>
  <si>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</si>
  <si>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</si>
  <si>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</si>
  <si>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</si>
  <si>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</si>
  <si>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</si>
  <si>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</si>
  <si>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</si>
  <si>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</si>
  <si>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</si>
  <si>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</si>
  <si>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</si>
  <si>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</si>
  <si>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</si>
  <si>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</si>
  <si>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</si>
  <si>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</si>
  <si>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</si>
  <si>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</si>
  <si>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</si>
  <si>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</si>
  <si>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</si>
  <si>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</si>
  <si>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</si>
  <si>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</si>
  <si>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</si>
  <si>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</si>
  <si>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</si>
  <si>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</si>
  <si>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</si>
  <si>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</si>
  <si>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</si>
  <si>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</si>
  <si>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</si>
  <si>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</si>
  <si>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</si>
  <si>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</si>
  <si>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</si>
  <si>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</si>
  <si>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</si>
  <si>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</si>
  <si>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</si>
  <si>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</si>
  <si>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</si>
  <si>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</si>
  <si>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</si>
  <si>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</si>
  <si>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</si>
  <si>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</si>
  <si>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</si>
  <si>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</si>
  <si>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</si>
  <si>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</si>
  <si>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</si>
  <si>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</si>
  <si>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</si>
  <si>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</si>
  <si>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</si>
  <si>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</si>
  <si>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</si>
  <si>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</si>
  <si>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</si>
  <si>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</si>
  <si>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</si>
  <si>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</si>
  <si>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</si>
  <si>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</si>
  <si>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</si>
  <si>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</si>
  <si>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</si>
  <si>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</si>
  <si>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</si>
  <si>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0.992</t>
  </si>
  <si>
    <t>0.993</t>
  </si>
  <si>
    <t>0.26</t>
  </si>
  <si>
    <t>0.067</t>
  </si>
  <si>
    <t>0.989</t>
  </si>
  <si>
    <t>0.01</t>
  </si>
  <si>
    <t>0.4</t>
  </si>
  <si>
    <t>0.05</t>
  </si>
  <si>
    <t>0.99</t>
  </si>
  <si>
    <t>0.02</t>
  </si>
  <si>
    <t>0.1</t>
  </si>
  <si>
    <t>0.998</t>
  </si>
  <si>
    <t>0.45</t>
  </si>
  <si>
    <t>0.994</t>
  </si>
  <si>
    <t>0.015</t>
  </si>
  <si>
    <t>0.5</t>
  </si>
  <si>
    <t>0.04</t>
  </si>
  <si>
    <t>0.018</t>
  </si>
  <si>
    <t>0.9</t>
  </si>
  <si>
    <t>0.08</t>
  </si>
  <si>
    <t>0.12</t>
  </si>
  <si>
    <t>0.8</t>
  </si>
  <si>
    <t>0.55</t>
  </si>
  <si>
    <t>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</si>
</sst>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4" fillId="0" borderId="0" xfId="1" applyNumberFormat="1" applyFont="1" applyFill="1" applyBorder="1" applyAlignment="1">
      <alignment horizontal="left" vertical="center" wrapText="1"/>
    </xf>
    <xf numFmtId="0" fontId="0" fillId="11" borderId="0" xfId="0" applyFill="1"/>
    <xf numFmtId="0" fontId="0" fillId="11" borderId="0" xfId="0" applyFill="1"/>
    <xf numFmtId="0" fontId="0" fillId="11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b/>
        <i val="0"/>
        <color rgb="FF70AD47"/>
      </font>
      <fill>
        <patternFill patternType="none">
          <bgColor rgb="FFE2EFDA"/>
        </patternFill>
      </fill>
    </dxf>
    <dxf>
      <font>
        <color rgb="FFFF0000"/>
      </font>
      <fill>
        <patternFill patternType="none">
          <bgColor rgb="FFFF9999"/>
        </patternFill>
      </fill>
    </dxf>
    <dxf>
      <font>
        <b/>
        <i val="0"/>
        <color rgb="FFFFC000"/>
      </font>
      <fill>
        <patternFill patternType="none"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2095500</xdr:colOff>
      <xdr:row>65</xdr:row>
      <xdr:rowOff>63500</xdr:rowOff>
    </xdr:to>
    <xdr:sp macro="" textlink="">
      <xdr:nvSpPr>
        <xdr:cNvPr id="1067" name="202" hidden="1">
          <a:extLst>
            <a:ext uri="{FF2B5EF4-FFF2-40B4-BE49-F238E27FC236}">
              <a16:creationId xmlns:a16="http://schemas.microsoft.com/office/drawing/2014/main" id="{3B2EF147-178A-9C4B-8195-FFD2EF5FDAD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37" name="202" hidden="1">
          <a:extLst>
            <a:ext uri="{FF2B5EF4-FFF2-40B4-BE49-F238E27FC236}">
              <a16:creationId xmlns:a16="http://schemas.microsoft.com/office/drawing/2014/main" id="{C50A8C53-DA52-3B41-A375-F191A0620B3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138" name="202" hidden="1">
          <a:extLst>
            <a:ext uri="{FF2B5EF4-FFF2-40B4-BE49-F238E27FC236}">
              <a16:creationId xmlns:a16="http://schemas.microsoft.com/office/drawing/2014/main" id="{6445AE74-B9F0-3D4A-9034-6FF39C4F62F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2" name="1" hidden="1">
          <a:extLst>
            <a:ext uri="{FF2B5EF4-FFF2-40B4-BE49-F238E27FC236}">
              <a16:creationId xmlns:a16="http://schemas.microsoft.com/office/drawing/2014/main" id="{119BB60C-4C63-CA45-AA8C-1E62A23B88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"/>
  <sheetViews>
    <sheetView tabSelected="1" zoomScale="90" zoomScaleNormal="90" workbookViewId="0">
      <selection activeCell="A16" sqref="A16"/>
    </sheetView>
  </sheetViews>
  <sheetFormatPr baseColWidth="10" defaultColWidth="9.33203125" defaultRowHeight="15" x14ac:dyDescent="0.2"/>
  <cols>
    <col min="1" max="1" width="65.5" style="6" customWidth="1"/>
    <col min="2" max="2" width="11.33203125" customWidth="1"/>
    <col min="3" max="3" width="9.33203125" customWidth="1"/>
    <col min="4" max="4" width="9.83203125" customWidth="1"/>
    <col min="5" max="5" width="11.6640625" customWidth="1"/>
    <col min="6" max="6" width="31.5" customWidth="1"/>
    <col min="7" max="7" width="29.6640625" customWidth="1"/>
    <col min="8" max="8" width="28.83203125" customWidth="1"/>
  </cols>
  <sheetData>
    <row r="1" spans="1:8" ht="35.7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35</v>
      </c>
      <c r="F2" s="14"/>
      <c r="G2" s="13"/>
      <c r="H2" s="13"/>
    </row>
    <row r="3" spans="1:8" x14ac:dyDescent="0.2">
      <c r="A3" t="s">
        <v>36</v>
      </c>
      <c r="B3">
        <v>54654775</v>
      </c>
      <c r="C3">
        <v>55000000</v>
      </c>
      <c r="D3">
        <v>56000000</v>
      </c>
      <c r="E3">
        <v>58000000</v>
      </c>
      <c r="F3" s="13" t="s">
        <v>56</v>
      </c>
      <c r="G3" s="13" t="s">
        <v>56</v>
      </c>
      <c r="H3" s="13" t="s">
        <v>56</v>
      </c>
    </row>
    <row r="4" spans="1:8" x14ac:dyDescent="0.2">
      <c r="A4" t="s">
        <v>37</v>
      </c>
      <c r="B4">
        <v>26862830</v>
      </c>
      <c r="C4">
        <v>27500000</v>
      </c>
      <c r="D4">
        <v>28000000</v>
      </c>
      <c r="E4">
        <v>28500000</v>
      </c>
      <c r="F4" s="13" t="s">
        <v>56</v>
      </c>
      <c r="G4" s="13" t="s">
        <v>56</v>
      </c>
      <c r="H4" s="13" t="s">
        <v>56</v>
      </c>
    </row>
    <row r="5" spans="1:8" x14ac:dyDescent="0.2">
      <c r="A5" t="s">
        <v>38</v>
      </c>
      <c r="B5">
        <v>44906736</v>
      </c>
      <c r="C5">
        <v>45100000</v>
      </c>
      <c r="D5">
        <v>42000000</v>
      </c>
      <c r="E5">
        <v>43000000</v>
      </c>
      <c r="F5" s="14" t="s">
        <v>56</v>
      </c>
      <c r="G5" s="14" t="s">
        <v>56</v>
      </c>
      <c r="H5" s="14" t="s">
        <v>56</v>
      </c>
    </row>
    <row r="6" spans="1:8" x14ac:dyDescent="0.2">
      <c r="A6" t="s">
        <v>39</v>
      </c>
      <c r="F6" s="14"/>
      <c r="G6" s="13"/>
      <c r="H6" s="13"/>
    </row>
    <row r="7" spans="1:8" x14ac:dyDescent="0.2">
      <c r="A7" t="s">
        <v>40</v>
      </c>
      <c r="F7" s="14"/>
      <c r="G7" s="13"/>
      <c r="H7" s="13"/>
    </row>
    <row r="8" spans="1:8" x14ac:dyDescent="0.2">
      <c r="A8" t="s">
        <v>41</v>
      </c>
      <c r="F8" s="14"/>
      <c r="G8" s="13"/>
      <c r="H8" s="13"/>
    </row>
    <row r="9" spans="1:8" x14ac:dyDescent="0.2">
      <c r="A9" t="s">
        <v>42</v>
      </c>
      <c r="F9" s="14"/>
      <c r="G9" s="13"/>
      <c r="H9" s="13"/>
    </row>
    <row r="10" spans="1:8" x14ac:dyDescent="0.2">
      <c r="A10" t="s">
        <v>43</v>
      </c>
      <c r="F10" s="14"/>
      <c r="G10" s="13"/>
      <c r="H10" s="13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9" sqref="A19"/>
    </sheetView>
  </sheetViews>
  <sheetFormatPr baseColWidth="10" defaultColWidth="9.33203125" defaultRowHeight="15" x14ac:dyDescent="0.2"/>
  <cols>
    <col min="1" max="1" width="112.5" style="6" customWidth="1"/>
    <col min="2" max="2" width="18" customWidth="1"/>
    <col min="3" max="3" width="16.5" customWidth="1"/>
    <col min="4" max="4" width="16.332031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56</v>
      </c>
      <c r="B14">
        <f>86000000+5418721+5000000+50000000+80380773+318000000+3000000+9000000</f>
        <v>556799494</v>
      </c>
      <c r="C14">
        <f>85000000+6000000+50000000+80500000+325000000+4000000+10000000</f>
        <v>560500000</v>
      </c>
      <c r="D14">
        <f>87000000+7000000+54000000+85000000+328000000+4495000+11000000</f>
        <v>576495000</v>
      </c>
      <c r="E14">
        <f>94000000+8000000+56000000+88000000+330000000+5000000+12000000</f>
        <v>593000000</v>
      </c>
    </row>
    <row r="15" spans="1:5" x14ac:dyDescent="0.2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6"/>
  <sheetViews>
    <sheetView zoomScale="90" zoomScaleNormal="90" workbookViewId="0">
      <selection activeCell="E17" sqref="E17"/>
    </sheetView>
  </sheetViews>
  <sheetFormatPr baseColWidth="10" defaultColWidth="9.1640625" defaultRowHeight="15" x14ac:dyDescent="0.2"/>
  <cols>
    <col min="1" max="1" width="30.5" customWidth="1"/>
    <col min="2" max="2" width="24.33203125" customWidth="1"/>
    <col min="3" max="3" width="23.6640625" customWidth="1"/>
    <col min="4" max="4" width="20.5" customWidth="1"/>
    <col min="5" max="5" width="21.5" customWidth="1"/>
    <col min="6" max="6" width="22.5" customWidth="1"/>
    <col min="7" max="7" width="27.33203125" customWidth="1"/>
    <col min="8" max="8" width="28.33203125" customWidth="1"/>
    <col min="9" max="9" width="23.33203125" customWidth="1"/>
    <col min="10" max="10" width="22.5" customWidth="1"/>
    <col min="11" max="11" width="21.33203125" customWidth="1"/>
    <col min="12" max="12" width="35" customWidth="1"/>
    <col min="13" max="13" width="31.5" customWidth="1"/>
    <col min="14" max="14" width="21.6640625" customWidth="1"/>
    <col min="15" max="15" width="40.5" customWidth="1"/>
    <col min="16" max="16" width="25.1640625" customWidth="1"/>
    <col min="17" max="17" width="20.5" customWidth="1"/>
    <col min="18" max="18" width="20.6640625" customWidth="1"/>
    <col min="19" max="19" width="19.332031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 s="15" t="s">
        <v>89</v>
      </c>
      <c r="C2" s="15" t="s">
        <v>91</v>
      </c>
      <c r="D2" s="15" t="s">
        <v>92</v>
      </c>
      <c r="E2" s="16">
        <v>0</v>
      </c>
      <c r="F2" s="16">
        <v>22</v>
      </c>
      <c r="G2" s="15" t="s">
        <v>93</v>
      </c>
      <c r="H2" s="16">
        <v>0</v>
      </c>
      <c r="I2" s="16">
        <v>0</v>
      </c>
      <c r="J2" s="15">
        <v>1</v>
      </c>
      <c r="K2" s="16" t="s">
        <v>94</v>
      </c>
      <c r="L2" s="16">
        <v>100</v>
      </c>
      <c r="M2" s="16">
        <v>0</v>
      </c>
      <c r="N2" s="15">
        <v>1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</row>
    <row r="3" spans="1:19" x14ac:dyDescent="0.2">
      <c r="A3" t="s">
        <v>85</v>
      </c>
      <c r="B3" s="15" t="s">
        <v>90</v>
      </c>
      <c r="C3" s="15" t="s">
        <v>95</v>
      </c>
      <c r="D3" s="15" t="s">
        <v>96</v>
      </c>
      <c r="E3" s="16">
        <v>0</v>
      </c>
      <c r="F3" s="16">
        <v>24</v>
      </c>
      <c r="G3" s="15" t="s">
        <v>97</v>
      </c>
      <c r="H3" s="16" t="s">
        <v>94</v>
      </c>
      <c r="I3" s="16">
        <v>0</v>
      </c>
      <c r="J3" s="15">
        <v>1</v>
      </c>
      <c r="K3" s="15" t="s">
        <v>98</v>
      </c>
      <c r="L3" s="16">
        <v>100</v>
      </c>
      <c r="M3" s="15" t="s">
        <v>96</v>
      </c>
      <c r="N3" s="15">
        <v>1</v>
      </c>
      <c r="O3" s="16">
        <v>0</v>
      </c>
      <c r="P3" s="15" t="s">
        <v>99</v>
      </c>
      <c r="Q3" s="15" t="s">
        <v>99</v>
      </c>
      <c r="R3" s="15" t="s">
        <v>99</v>
      </c>
      <c r="S3" s="15" t="s">
        <v>99</v>
      </c>
    </row>
    <row r="4" spans="1:19" x14ac:dyDescent="0.2">
      <c r="A4" t="s">
        <v>86</v>
      </c>
      <c r="B4" s="15" t="s">
        <v>100</v>
      </c>
      <c r="C4" s="15" t="s">
        <v>101</v>
      </c>
      <c r="D4" s="15" t="s">
        <v>96</v>
      </c>
      <c r="E4" s="16">
        <v>0</v>
      </c>
      <c r="F4" s="16">
        <v>24</v>
      </c>
      <c r="G4" s="15" t="s">
        <v>102</v>
      </c>
      <c r="H4" s="15" t="s">
        <v>103</v>
      </c>
      <c r="I4" s="16">
        <v>0</v>
      </c>
      <c r="J4" s="15">
        <v>1</v>
      </c>
      <c r="K4" s="15" t="s">
        <v>96</v>
      </c>
      <c r="L4" s="16">
        <v>100</v>
      </c>
      <c r="M4" s="15" t="s">
        <v>99</v>
      </c>
      <c r="N4" s="15">
        <v>1</v>
      </c>
      <c r="O4" s="16">
        <v>0</v>
      </c>
      <c r="P4" s="15" t="s">
        <v>95</v>
      </c>
      <c r="Q4" s="15" t="s">
        <v>95</v>
      </c>
      <c r="R4" s="15" t="s">
        <v>95</v>
      </c>
      <c r="S4" s="15" t="s">
        <v>95</v>
      </c>
    </row>
    <row r="5" spans="1:19" x14ac:dyDescent="0.2">
      <c r="A5" t="s">
        <v>87</v>
      </c>
      <c r="B5" s="15">
        <v>1</v>
      </c>
      <c r="C5" s="15" t="s">
        <v>104</v>
      </c>
      <c r="D5" s="15" t="s">
        <v>105</v>
      </c>
      <c r="E5" s="16">
        <v>0</v>
      </c>
      <c r="F5" s="16">
        <v>24</v>
      </c>
      <c r="G5" s="15" t="s">
        <v>100</v>
      </c>
      <c r="H5" s="15" t="s">
        <v>106</v>
      </c>
      <c r="I5" s="15" t="s">
        <v>107</v>
      </c>
      <c r="J5" s="15">
        <v>1</v>
      </c>
      <c r="K5" s="15" t="s">
        <v>108</v>
      </c>
      <c r="L5" s="16">
        <v>100</v>
      </c>
      <c r="M5" s="15" t="s">
        <v>109</v>
      </c>
      <c r="N5" s="15">
        <v>1</v>
      </c>
      <c r="O5" s="16">
        <v>0</v>
      </c>
      <c r="P5" s="15" t="s">
        <v>110</v>
      </c>
      <c r="Q5" s="15" t="s">
        <v>110</v>
      </c>
      <c r="R5" s="15" t="s">
        <v>110</v>
      </c>
      <c r="S5" s="15" t="s">
        <v>110</v>
      </c>
    </row>
    <row r="6" spans="1:19" x14ac:dyDescent="0.2">
      <c r="A6" t="s">
        <v>88</v>
      </c>
      <c r="B6" s="15">
        <v>1</v>
      </c>
      <c r="C6" s="15" t="s">
        <v>111</v>
      </c>
      <c r="D6" s="16">
        <v>0</v>
      </c>
      <c r="E6" s="16">
        <v>0</v>
      </c>
      <c r="F6" s="16">
        <v>24</v>
      </c>
      <c r="G6" s="15">
        <v>1</v>
      </c>
      <c r="H6" s="15" t="s">
        <v>98</v>
      </c>
      <c r="I6" s="15">
        <v>1</v>
      </c>
      <c r="J6" s="15">
        <v>1</v>
      </c>
      <c r="K6" s="15" t="s">
        <v>99</v>
      </c>
      <c r="L6" s="16">
        <v>100</v>
      </c>
      <c r="M6" s="15" t="s">
        <v>112</v>
      </c>
      <c r="N6" s="15">
        <v>1</v>
      </c>
      <c r="O6" s="16">
        <v>0</v>
      </c>
      <c r="P6" s="15">
        <v>1</v>
      </c>
      <c r="Q6" s="15">
        <v>1</v>
      </c>
      <c r="R6" s="15">
        <v>1</v>
      </c>
      <c r="S6" s="15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A20" sqref="A20:XFD30"/>
    </sheetView>
  </sheetViews>
  <sheetFormatPr baseColWidth="10" defaultColWidth="9.33203125" defaultRowHeight="15" x14ac:dyDescent="0.2"/>
  <cols>
    <col min="1" max="1" width="33.33203125" style="6" customWidth="1"/>
    <col min="2" max="2" width="82.5" style="6" customWidth="1"/>
    <col min="3" max="3" width="47.5" customWidth="1"/>
    <col min="6" max="6" width="16.83203125" bestFit="1" customWidth="1"/>
  </cols>
  <sheetData>
    <row r="1" spans="1:6" ht="45.5" customHeight="1" x14ac:dyDescent="0.2">
      <c r="A1" s="1" t="s">
        <v>4</v>
      </c>
      <c r="B1" s="1" t="s">
        <v>5</v>
      </c>
      <c r="C1" s="4" t="s">
        <v>6</v>
      </c>
    </row>
    <row r="2" spans="1:6" x14ac:dyDescent="0.2">
      <c r="A2" t="s">
        <v>62</v>
      </c>
      <c r="B2" t="s">
        <v>63</v>
      </c>
      <c r="C2">
        <v>5000000</v>
      </c>
    </row>
    <row r="3" spans="1:6" x14ac:dyDescent="0.2">
      <c r="A3" t="s">
        <v>64</v>
      </c>
      <c r="B3" t="s">
        <v>65</v>
      </c>
      <c r="C3">
        <v>50000000</v>
      </c>
    </row>
    <row r="4" spans="1:6" x14ac:dyDescent="0.2">
      <c r="A4" t="s">
        <v>64</v>
      </c>
      <c r="B4" t="s">
        <v>66</v>
      </c>
      <c r="C4">
        <v>100000000</v>
      </c>
    </row>
    <row r="5" spans="1:6" x14ac:dyDescent="0.2">
      <c r="A5" t="s">
        <v>64</v>
      </c>
      <c r="B5" t="s">
        <v>67</v>
      </c>
      <c r="C5">
        <v>186000000</v>
      </c>
    </row>
    <row r="6" spans="1:6" x14ac:dyDescent="0.2">
      <c r="A6" t="s">
        <v>64</v>
      </c>
      <c r="B6" t="s">
        <v>68</v>
      </c>
      <c r="C6">
        <v>233880773</v>
      </c>
    </row>
    <row r="7" spans="1:6" x14ac:dyDescent="0.2">
      <c r="A7" t="s">
        <v>69</v>
      </c>
      <c r="B7" t="s">
        <v>70</v>
      </c>
      <c r="C7">
        <v>0</v>
      </c>
    </row>
    <row r="8" spans="1:6" x14ac:dyDescent="0.2">
      <c r="A8" t="s">
        <v>69</v>
      </c>
      <c r="B8" t="s">
        <v>71</v>
      </c>
      <c r="C8">
        <v>500000000</v>
      </c>
    </row>
    <row r="9" spans="1:6" x14ac:dyDescent="0.2">
      <c r="A9" t="s">
        <v>62</v>
      </c>
      <c r="B9" t="s">
        <v>72</v>
      </c>
      <c r="C9">
        <v>0</v>
      </c>
    </row>
    <row r="10" spans="1:6" x14ac:dyDescent="0.2">
      <c r="A10" t="s">
        <v>62</v>
      </c>
      <c r="B10" t="s">
        <v>73</v>
      </c>
      <c r="C10">
        <v>0</v>
      </c>
      <c r="F10" s="11"/>
    </row>
    <row r="11" spans="1:6" x14ac:dyDescent="0.2">
      <c r="A11" t="s">
        <v>64</v>
      </c>
      <c r="B11" t="s">
        <v>74</v>
      </c>
      <c r="C11">
        <v>0</v>
      </c>
      <c r="F11" s="11"/>
    </row>
    <row r="12" spans="1:6" x14ac:dyDescent="0.2">
      <c r="A12" t="s">
        <v>75</v>
      </c>
      <c r="B12" t="s">
        <v>76</v>
      </c>
      <c r="C12">
        <v>0</v>
      </c>
      <c r="F12" s="12"/>
    </row>
    <row r="13" spans="1:6" x14ac:dyDescent="0.2">
      <c r="A13" t="s">
        <v>75</v>
      </c>
      <c r="B13" t="s">
        <v>77</v>
      </c>
      <c r="C13">
        <v>0</v>
      </c>
      <c r="F13" s="11"/>
    </row>
    <row r="14" spans="1:6" x14ac:dyDescent="0.2">
      <c r="A14" t="s">
        <v>75</v>
      </c>
      <c r="B14" t="s">
        <v>78</v>
      </c>
      <c r="C14">
        <v>0</v>
      </c>
      <c r="F14" s="11"/>
    </row>
    <row r="15" spans="1:6" x14ac:dyDescent="0.2">
      <c r="A15" t="s">
        <v>75</v>
      </c>
      <c r="B15" t="s">
        <v>79</v>
      </c>
      <c r="C15">
        <v>0</v>
      </c>
    </row>
    <row r="16" spans="1:6" x14ac:dyDescent="0.2">
      <c r="A16" t="s">
        <v>75</v>
      </c>
      <c r="B16" t="s">
        <v>80</v>
      </c>
      <c r="C16">
        <v>16500000</v>
      </c>
    </row>
    <row r="17" spans="1:3" x14ac:dyDescent="0.2">
      <c r="A17" t="s">
        <v>75</v>
      </c>
      <c r="B17" t="s">
        <v>81</v>
      </c>
      <c r="C17">
        <v>20500000</v>
      </c>
    </row>
    <row r="18" spans="1:3" x14ac:dyDescent="0.2">
      <c r="A18" t="s">
        <v>62</v>
      </c>
      <c r="B18" t="s">
        <v>82</v>
      </c>
      <c r="C18">
        <v>16495000</v>
      </c>
    </row>
    <row r="19" spans="1:3" x14ac:dyDescent="0.2">
      <c r="A19" t="s">
        <v>69</v>
      </c>
      <c r="B19" t="s">
        <v>83</v>
      </c>
      <c r="C19">
        <f>1301000000-500000000</f>
        <v>801000000</v>
      </c>
    </row>
  </sheetData>
  <conditionalFormatting sqref="F12">
    <cfRule type="cellIs" dxfId="2" priority="5" operator="equal">
      <formula>"F"</formula>
    </cfRule>
    <cfRule type="cellIs" dxfId="1" priority="6" operator="equal">
      <formula>"D"</formula>
    </cfRule>
  </conditionalFormatting>
  <conditionalFormatting sqref="F12">
    <cfRule type="cellIs" dxfId="0" priority="4" operator="equal">
      <formula>"C"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E28" sqref="E28"/>
    </sheetView>
  </sheetViews>
  <sheetFormatPr baseColWidth="10" defaultColWidth="9.16406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6640625" customWidth="1"/>
    <col min="5" max="5" width="18.6640625" customWidth="1"/>
    <col min="6" max="6" width="18.83203125" customWidth="1"/>
    <col min="7" max="7" width="21.33203125" customWidth="1"/>
    <col min="8" max="8" width="22.33203125" customWidth="1"/>
  </cols>
  <sheetData>
    <row r="1" spans="1:8" ht="43.25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2021-09-24T19:04:32Z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