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6" lowestEdited="6" rupBuild="14420"/>
  <workbookPr/>
  <bookViews>
    <workbookView windowWidth="15270" windowHeight="4560" tabRatio="619" activeTab="1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  <sheet name="Hoja1" sheetId="10" r:id="rId6"/>
  </sheets>
  <externalReferences>
    <externalReference r:id="rId7"/>
    <externalReference r:id="rId8"/>
    <externalReference r:id="rId9"/>
  </externalReferences>
  <definedNames>
    <definedName name="Acueducto"><![CDATA[#REF!]]></definedName>
    <definedName name="Alcantarillado"><![CDATA[#REF!]]></definedName>
    <definedName name="Año_comienzo_Plan"><![CDATA[[1]Supuestos!#REF!]]></definedName>
    <definedName name="Aseo"><![CDATA[#REF!]]></definedName>
    <definedName name="Compromisos"><![CDATA[PlantillaTotalUsos!$A$2:$A$8]]></definedName>
    <definedName name="Fuente"><![CDATA[#REF!]]></definedName>
    <definedName name="Indicador"><![CDATA[#REF!]]></definedName>
    <definedName name="Otras"><![CDATA[#REF!]]></definedName>
    <definedName name="Prioridad"><![CDATA[#REF!]]></definedName>
    <definedName name="ResponsableEjecucion"><![CDATA[#REF!]]></definedName>
    <definedName name="Servicio"><![CDATA[#REF!]]></definedName>
    <definedName name="Zona"><![CDATA[#REF!]]></definedName>
  </definedNames>
  <calcPr calcId="162913"/>
  <extLst>
    <ext uri="{140A7094-0E35-4892-8432-C4D2E57EDEB5}">
      <x15:workbookPr xmlns:x15="http://schemas.microsoft.com/office/spreadsheetml/2010/11/main" chartTrackingRefBase="1"/>
    </ext>
  </extLst>
</workbook>
</file>

<file path=xl/calcChain.xml><?xml version="1.0" encoding="utf-8"?>
<calcChain xmlns="http://schemas.openxmlformats.org/spreadsheetml/2006/main">
  <c r="E9" i="5" l="1"/>
  <c r="D9" i="5"/>
  <c r="C9" i="5"/>
  <c r="E14" i="3"/>
  <c r="B9" i="3"/>
  <c r="E2" i="3"/>
</calcChain>
</file>

<file path=xl/comments1.xml><?xml version="1.0" encoding="utf-8"?>
<comments xmlns="http://schemas.openxmlformats.org/spreadsheetml/2006/main">
  <authors>
    <author/>
  </authors>
  <commentList>
    <comment ref="B14" authorId="0">
      <text>
        <r>
          <rPr>
            <sz val="11"/>
            <color theme="1"/>
            <rFont val="Calibri"/>
            <family val="2"/>
            <scheme val="minor"/>
          </rPr>
          <t xml:space="preserve">Este campo es requerido.</t>
        </r>
      </text>
    </comment>
    <comment ref="C14" authorId="0">
      <text>
        <r>
          <rPr>
            <sz val="11"/>
            <color theme="1"/>
            <rFont val="Calibri"/>
            <family val="2"/>
            <scheme val="minor"/>
          </rPr>
          <t xml:space="preserve">Este campo es requerido.</t>
        </r>
      </text>
    </comment>
  </commentList>
</comments>
</file>

<file path=xl/comments2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sz val="9"/>
            <color indexed="81"/>
            <rFont val="Tahoma"/>
            <family val="2"/>
            <b/>
          </rPr>
          <t xml:space="preserve">El valor que debe ingresar en la línea base, corresponde a los resultados arrojados por el Censo DANE 2018.</t>
        </r>
      </text>
    </comment>
    <comment ref="C1" authorId="0">
      <text>
        <r>
          <rPr>
            <sz val="9"/>
            <color indexed="81"/>
            <rFont val="Tahoma"/>
            <family val="2"/>
            <b/>
          </rPr>
          <t xml:space="preserve">El valor que debe ingresar en la línea base, corresponde a los resultados arrojados por el Censo DANE 2018.</t>
        </r>
      </text>
    </comment>
    <comment ref="G1" authorId="0">
      <text>
        <r>
          <rPr>
            <sz val="9"/>
            <color indexed="81"/>
            <rFont val="Tahoma"/>
            <family val="2"/>
            <b/>
          </rPr>
          <t xml:space="preserve">El valor que debe ingresar en la línea base, corresponde a los resultados arrojados por el Censo DANE 2018.</t>
        </r>
      </text>
    </comment>
    <comment ref="H1" authorId="0">
      <text>
        <r>
          <rPr>
            <sz val="9"/>
            <color indexed="81"/>
            <rFont val="Tahoma"/>
            <family val="2"/>
            <b/>
          </rPr>
          <t xml:space="preserve">El valor que debe ingresar en la línea base, corresponde a los resultados arrojados por el Censo DANE 2018.</t>
        </r>
      </text>
    </comment>
    <comment ref="J1" authorId="0">
      <text>
        <r>
          <rPr>
            <sz val="9"/>
            <color indexed="81"/>
            <rFont val="Tahoma"/>
            <family val="2"/>
            <b/>
          </rPr>
          <t xml:space="preserve">El valor que debe ingresar en la línea base, corresponde a la información cargada en el SUI para la vigencia 2018 del REC.</t>
        </r>
      </text>
    </comment>
    <comment ref="K1" authorId="0">
      <text>
        <r>
          <rPr>
            <sz val="9"/>
            <color indexed="81"/>
            <rFont val="Tahoma"/>
            <family val="2"/>
            <b/>
          </rPr>
          <t xml:space="preserve">El valor que debe ingresar en la línea base, corresponde a la información cargada en el SUI para la vigencia 2018 del REC.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2" authorId="0">
      <text>
        <t xml:space="preserve">Este campo debe ser un número entero positivo</t>
      </text>
    </comment>
    <comment ref="D3" authorId="0">
      <text>
        <t xml:space="preserve">Este campo debe ser un número entero positivo</t>
      </text>
    </comment>
    <comment ref="D4" authorId="0">
      <text>
        <t xml:space="preserve">Este campo debe ser un número entero positivo</t>
      </text>
    </comment>
    <comment ref="D5" authorId="0">
      <text>
        <t xml:space="preserve">Este campo debe ser un número entero positivo</t>
      </text>
    </comment>
    <comment ref="D6" authorId="0">
      <text>
        <t xml:space="preserve">Este campo debe ser un número entero positivo</t>
      </text>
    </comment>
    <comment ref="D8" authorId="0">
      <text>
        <t xml:space="preserve">Este campo debe ser un número entero positivo</t>
      </text>
    </comment>
    <comment ref="E2" authorId="0">
      <text>
        <t xml:space="preserve">Este campo debe ser un número entero positivo</t>
      </text>
    </comment>
    <comment ref="E3" authorId="0">
      <text>
        <t xml:space="preserve">Este campo debe ser un número entero positivo</t>
      </text>
    </comment>
    <comment ref="E4" authorId="0">
      <text>
        <t xml:space="preserve">Este campo debe ser un número entero positivo</t>
      </text>
    </comment>
    <comment ref="E5" authorId="0">
      <text>
        <t xml:space="preserve">Este campo debe ser un número entero positivo</t>
      </text>
    </comment>
    <comment ref="E6" authorId="0">
      <text>
        <t xml:space="preserve">Este campo debe ser un número entero positivo</t>
      </text>
    </comment>
    <comment ref="E7" authorId="0">
      <text>
        <t xml:space="preserve">Este campo debe ser un número entero positivo</t>
      </text>
    </comment>
    <comment ref="E8" authorId="0">
      <text>
        <t xml:space="preserve">Este campo debe ser un número entero positivo</t>
      </text>
    </comment>
  </commentList>
</comments>
</file>

<file path=xl/sharedStrings.xml><?xml version="1.0" encoding="utf-8"?>
<sst xmlns="http://schemas.openxmlformats.org/spreadsheetml/2006/main" count="174" uniqueCount="90">
  <si>
    <t xml:space="preserve">AÑO 1</t>
  </si>
  <si>
    <t xml:space="preserve">AÑO 2</t>
  </si>
  <si>
    <t xml:space="preserve">AÑO 3</t>
  </si>
  <si>
    <t xml:space="preserve">AÑO 4</t>
  </si>
  <si>
    <t xml:space="preserve">SECTOR</t>
  </si>
  <si>
    <t xml:space="preserve">INDICADOR</t>
  </si>
  <si>
    <t xml:space="preserve">RECURSOS A INVERTIR</t>
  </si>
  <si>
    <t xml:space="preserve">IDSGP_COMPROMISOS_USOS</t>
  </si>
  <si>
    <t xml:space="preserve">IDSINAS_FUENTES_FINANCIACION</t>
  </si>
  <si>
    <t xml:space="preserve">IDSINAS_INDICADOR</t>
  </si>
  <si>
    <t xml:space="preserve">FUENTE DE FINANCIACION 1</t>
  </si>
  <si>
    <t xml:space="preserve">FUENTE DE FINANCIACION 2</t>
  </si>
  <si>
    <t xml:space="preserve">FUENTE DE FINANCIACION 3</t>
  </si>
  <si>
    <t xml:space="preserve">COBERTURA ACUEDUCTO URBANA (%)</t>
  </si>
  <si>
    <t xml:space="preserve">COBERTURA ACUEDUCTO RURAL (%)</t>
  </si>
  <si>
    <t xml:space="preserve">CONTINUIDAD URBANA (Horas/dia)</t>
  </si>
  <si>
    <t xml:space="preserve">COBERTURA ALCANTARILLADO URBANA (%)</t>
  </si>
  <si>
    <t xml:space="preserve">COBERTURA ALCANTARILLADO RURAL (%)</t>
  </si>
  <si>
    <t xml:space="preserve">TRATAMIENTO DE AGUAS RESIDUALES URBANA (%)</t>
  </si>
  <si>
    <t xml:space="preserve">COBERTURA ASEO URBANA (%)</t>
  </si>
  <si>
    <t xml:space="preserve">COBERTURA ASEO RURAL (%)</t>
  </si>
  <si>
    <t xml:space="preserve">CALIDAD DEL AGUA URBANA - IRCA (%)</t>
  </si>
  <si>
    <t xml:space="preserve">CALIDAD DEL AGUA RURAL - IRCA (%)</t>
  </si>
  <si>
    <t xml:space="preserve">LINEA BASE / PERIODO DE GOBIERNO</t>
  </si>
  <si>
    <t xml:space="preserve">IDSINAS_LINEA_BASE_PERIODO_GOBIERNO_SGP</t>
  </si>
  <si>
    <t xml:space="preserve">MICROMEDICION URBANA (%)</t>
  </si>
  <si>
    <t xml:space="preserve">APROVECHAMIENTO DE RESIDUOS SOLIDOS URBANOS (%)</t>
  </si>
  <si>
    <t xml:space="preserve">PORCENTAJE EJECUCION PROYECTOS PGIRS (%)</t>
  </si>
  <si>
    <t xml:space="preserve">PORCENTAJE EJECUCION POIR (%)</t>
  </si>
  <si>
    <t xml:space="preserve">PORCENTAJE EJECUCION PSMV (%)</t>
  </si>
  <si>
    <t xml:space="preserve">PORCENTAJE EJECUCION PMGR (%)</t>
  </si>
  <si>
    <t xml:space="preserve">TONELADAS URBANAS DISPUESTAS SITIO DISPOSICION FINAL</t>
  </si>
  <si>
    <t xml:space="preserve">INDICE PERDIDAS POR SUSCRIPTOR ZONA URBANA (m3)</t>
  </si>
  <si>
    <t xml:space="preserve">PROYECCION COMPROMISOS Y USOS</t>
  </si>
  <si>
    <t xml:space="preserve">FUENTES DE FINANCIACION PARA INVERSION</t>
  </si>
  <si>
    <t xml:space="preserve">SERVICIO A LA DEUDA</t>
  </si>
  <si>
    <t xml:space="preserve">PAGO DE SUBSIDIOS A PRESTADORES DE ACUEDUCTO</t>
  </si>
  <si>
    <t xml:space="preserve">PAGO DE SUBSIDIOS A PRESTADORES DE ALCANTARILLADO</t>
  </si>
  <si>
    <t xml:space="preserve">PAGO DE SUBSIDIOS A PRESTADORES DE ASEO</t>
  </si>
  <si>
    <t xml:space="preserve">COMPROMISOS CON EL PDA PARA INVERSION</t>
  </si>
  <si>
    <t xml:space="preserve">COMPROMISOS PARA INVERSIÓN CON PRESTADORES DE ACUEDUCTO</t>
  </si>
  <si>
    <t xml:space="preserve">COMPROMISOS PARA INVERSIÓN CON PRESTADORES DE ALCANTARILLADO</t>
  </si>
  <si>
    <t xml:space="preserve">COMPROMISOS PARA INVERSIÓN CON PRESTADORES DE ASEO</t>
  </si>
  <si>
    <t xml:space="preserve">COMPROMISOS CON OTRO ESQUEMA DE INVERSIÓN DIFERENTE AL PDA</t>
  </si>
  <si>
    <t xml:space="preserve">1% DE LOS INGRESOS CORRIENTES (PROTECCIÓN DE CUENCAS)</t>
  </si>
  <si>
    <t xml:space="preserve">COOPERACIÓN INTERNACIONAL</t>
  </si>
  <si>
    <t xml:space="preserve">CRÉDITO BANCA MULTILATERAL</t>
  </si>
  <si>
    <t xml:space="preserve">CRÉDITO PÚBLICO</t>
  </si>
  <si>
    <t xml:space="preserve">OBRAS POR IMPUESTO</t>
  </si>
  <si>
    <t xml:space="preserve">PGN</t>
  </si>
  <si>
    <t xml:space="preserve">PROYECTOS CON EL PDA (PLANES DEPARTAMENTALES PARA EL MANEJO EMPRESARIAL DE LOS SERVICIOS DE AGUA Y SANEAMIENTO)</t>
  </si>
  <si>
    <t xml:space="preserve">PROYECTOS DE INVERSIÓN CON EL DEPARTAMENTO</t>
  </si>
  <si>
    <t xml:space="preserve">RECURSOS DEL PROGRAMA DE DESARROLLO CON ENFOQUE TERRITORIAL (PDET)</t>
  </si>
  <si>
    <t xml:space="preserve">RECURSOS OCAD PAZ</t>
  </si>
  <si>
    <t xml:space="preserve">RECURSOS PROPIOS</t>
  </si>
  <si>
    <t xml:space="preserve">REGALÍAS DIRECTAS</t>
  </si>
  <si>
    <t xml:space="preserve">SGP DE AGUA POTABLE Y SANEAMIENTO BÁSICO</t>
  </si>
  <si>
    <t xml:space="preserve">SGP PROPÓSITO GENERAL DE LIBRE INVERSIÓN</t>
  </si>
  <si>
    <t xml:space="preserve">TASA COMPENSADA</t>
  </si>
  <si>
    <t xml:space="preserve">VALOR DE INVERSIÓN VIA TARIFAS ESTABLECIDO POR EL PRESTADOR PARA ACUEDUCTO</t>
  </si>
  <si>
    <t xml:space="preserve">VALOR DE INVERSIÓN VIA TARIFAS ESTABLECIDO POR EL PRESTADOR PARA ALCANTARILLADO</t>
  </si>
  <si>
    <t xml:space="preserve">VALOR DE INVERSIÓN VIA TARIFAS ESTABLECIDO POR EL PRESTADOR PARA ASEO</t>
  </si>
  <si>
    <t xml:space="preserve">ASEO</t>
  </si>
  <si>
    <t xml:space="preserve">APROVECHAMIENTO DE RESIDUOS SÓLIDOS URBANOS</t>
  </si>
  <si>
    <t xml:space="preserve">ACUEDUCTO</t>
  </si>
  <si>
    <t xml:space="preserve">CALIDAD DEL AGUA RURAL</t>
  </si>
  <si>
    <t xml:space="preserve">CALIDAD DEL AGUA URBANA</t>
  </si>
  <si>
    <t xml:space="preserve">COBERTURA ACUEDUCTO RURAL</t>
  </si>
  <si>
    <t xml:space="preserve">COBERTURA ACUEDUCTO URBANA</t>
  </si>
  <si>
    <t xml:space="preserve">ALCANTARILLADO</t>
  </si>
  <si>
    <t xml:space="preserve">COBERTURA ALCANTARILLADO RURAL</t>
  </si>
  <si>
    <t xml:space="preserve">COBERTURA ALCANTARILLADO URBANA</t>
  </si>
  <si>
    <t xml:space="preserve">COBERTURA ASEO RURAL</t>
  </si>
  <si>
    <t xml:space="preserve">COBERTURA ASEO URBANA</t>
  </si>
  <si>
    <t xml:space="preserve">CONTINUIDAD URBANA</t>
  </si>
  <si>
    <t xml:space="preserve">ASEGURAMIENTO</t>
  </si>
  <si>
    <t xml:space="preserve">ÍNDICE DE PÉRDIDAS POR SUSCRIPTOR FACTURADO EN LA ZONA URBANA</t>
  </si>
  <si>
    <t xml:space="preserve">MICROMEDICIÓN URBANA</t>
  </si>
  <si>
    <t xml:space="preserve">PORCENTAJE EJECUCIÓN PMGR</t>
  </si>
  <si>
    <t xml:space="preserve">PORCENTAJE EJECUCIÓN POIR</t>
  </si>
  <si>
    <t xml:space="preserve">PORCENTAJE EJECUCIÓN PROYECTOS PGIRS</t>
  </si>
  <si>
    <t xml:space="preserve">PORCENTAJE EJECUCIÓN PSMV</t>
  </si>
  <si>
    <t xml:space="preserve">TONELADAS URBANAS DISPUESTAS SITIO DE DISPOSICIÓN FINAL ADECUADO</t>
  </si>
  <si>
    <t xml:space="preserve">TRATAMIENTO DE AGUAS RESIDUALES URBANA</t>
  </si>
  <si>
    <t xml:space="preserve">LINEA BASE</t>
  </si>
  <si>
    <t xml:space="preserve">META AÑO 1</t>
  </si>
  <si>
    <t xml:space="preserve">META AÑO 2</t>
  </si>
  <si>
    <t xml:space="preserve">META AÑO 3</t>
  </si>
  <si>
    <t xml:space="preserve">META AÑO 4</t>
  </si>
  <si>
    <t xml:space="preserve"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</si>
</sst>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none">
        <fgColor indexed="13"/>
      </patternFill>
    </fill>
    <fill>
      <patternFill patternType="lightGray">
        <fgColor indexed="13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xfId="0"/>
    <xf numFmtId="44" fontId="3" fillId="0" borderId="0" xf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0" applyNumberFormat="1" applyFont="1" applyBorder="1"/>
    <xf numFmtId="1" fontId="4" fillId="0" borderId="0" xfId="0" applyNumberFormat="1" applyFont="1" applyBorder="1" applyAlignment="1">
      <alignment vertical="top" wrapText="1" readingOrder="1"/>
    </xf>
    <xf numFmtId="1" fontId="0" fillId="0" borderId="0" xfId="0" applyNumberFormat="1" applyFont="1" applyBorder="1" applyAlignment="1">
      <alignment horizontal="right" vertical="center" wrapText="1"/>
    </xf>
    <xf numFmtId="3" fontId="0" fillId="0" borderId="0" xfId="0" applyNumberFormat="1"/>
    <xf numFmtId="1" fontId="0" fillId="0" borderId="0" xfId="0" applyNumberFormat="1"/>
    <xf numFmtId="2" fontId="0" fillId="0" borderId="0" xfId="0" applyNumberFormat="1"/>
    <xf numFmtId="49" fontId="0" fillId="0" borderId="0" xfId="0" applyNumberFormat="1" applyAlignment="1">
      <alignment horizontal="center"/>
    </xf>
    <xf numFmtId="10" fontId="0" fillId="0" borderId="0" xfId="0" applyNumberFormat="1"/>
    <xf numFmtId="2" fontId="0" fillId="0" borderId="0" xfId="0" applyNumberFormat="1" applyFill="1" applyBorder="1"/>
    <xf numFmtId="1" fontId="5" fillId="0" borderId="0" xfId="1" applyNumberFormat="1" applyFont="1"/>
    <xf numFmtId="1" fontId="5" fillId="0" borderId="0" xfId="0" applyNumberFormat="1" applyFont="1"/>
    <xf numFmtId="1" fontId="0" fillId="0" borderId="0" xfId="0" applyNumberFormat="1" applyBorder="1"/>
    <xf numFmtId="0" fontId="0" fillId="13" borderId="0" xfId="0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10" Type="http://schemas.openxmlformats.org/officeDocument/2006/relationships/theme" Target="theme/theme1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Relationship Id="rId13" Type="http://schemas.openxmlformats.org/officeDocument/2006/relationships/calcChain" Target="calcChain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externalLink" Target="externalLinks/externalLink1.xml" /><Relationship Id="rId8" Type="http://schemas.openxmlformats.org/officeDocument/2006/relationships/externalLink" Target="externalLinks/externalLink2.xml" /><Relationship Id="rId9" Type="http://schemas.openxmlformats.org/officeDocument/2006/relationships/externalLink" Target="externalLinks/externalLink3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1809750</xdr:colOff>
      <xdr:row>47</xdr:row>
      <xdr:rowOff>123825</xdr:rowOff>
    </xdr:to>
    <xdr:sp macro="" textlink="">
      <xdr:nvSpPr>
        <xdr:cNvPr id="1058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4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5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/>
</file>

<file path=xl/drawings/drawing4.xml><?xml version="1.0" encoding="utf-8"?>
<xdr:wsDr xmlns:xdr="http://schemas.openxmlformats.org/drawingml/2006/spreadsheetDrawing" xmlns:a="http://schemas.openxmlformats.org/drawingml/2006/main"/>
</file>

<file path=xl/externalLinks/_rels/externalLink1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https://d.docs.live.net/Users/HermesDar&#237;o/Downloads/Modelo%20Plan%20Rector%2026042019%20(2).xlsx" /></Relationships>
</file>

<file path=xl/externalLinks/_rels/externalLink2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20210531211445_PlantillaSGP_mun17Risaralda.xlsx" /></Relationships>
</file>

<file path=xl/externalLinks/_rels/externalLink3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/Users/14%20acer/Downloads/21161761645K212410-1220201627674076914.xls" /></Relationships>
</file>

<file path=xl/externalLinks/externalLink1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PlantillaTotalUsos"/>
      <sheetName val="PlantillaFuentes"/>
      <sheetName val="PlantillaMetasLineaBaseAPSB"/>
      <sheetName val="PlantillaMetasRecursosAPSB"/>
      <sheetName val="Catalogos"/>
    </sheetNames>
    <sheetDataSet>
      <sheetData sheetId="0"/>
      <sheetData sheetId="1">
        <row r="2">
          <cell r="C2">
            <v>40594532</v>
          </cell>
          <cell r="D2">
            <v>21000000</v>
          </cell>
          <cell r="E2">
            <v>21840000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PlantillaTotalUsos"/>
      <sheetName val="PlantillaFuentes"/>
      <sheetName val="PlantillaMetasLineaBaseAPSB"/>
      <sheetName val="PlantillaMetasRecursosAPSB"/>
      <sheetName val="Catalogos"/>
      <sheetName val="reporte pag 1"/>
    </sheetNames>
    <sheetDataSet>
      <sheetData sheetId="0"/>
      <sheetData sheetId="1"/>
      <sheetData sheetId="2"/>
      <sheetData sheetId="3"/>
      <sheetData sheetId="4"/>
      <sheetData sheetId="5">
        <row r="98">
          <cell r="F98">
            <v>2615900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comments" Target="../comments5.xml" /><Relationship Id="rId4" Type="http://schemas.openxmlformats.org/officeDocument/2006/relationships/vmlDrawing" Target="../drawings/vmlDrawing3.v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Relationship Id="rId4" Type="http://schemas.openxmlformats.org/officeDocument/2006/relationships/drawing" Target="../drawings/drawing3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H9"/>
  <sheetViews>
    <sheetView zoomScale="90" zoomScaleNormal="90" workbookViewId="0">
      <selection activeCell="E19" sqref="E19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3" width="13.5703125" customWidth="1"/>
    <col min="4" max="4" width="15.28515625" customWidth="1"/>
    <col min="5" max="5" width="1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36</v>
      </c>
      <c r="B2" s="11">
        <v>145266855</v>
      </c>
      <c r="C2" s="12">
        <v>169046080</v>
      </c>
      <c r="D2" s="23">
        <v>175807923.20000002</v>
      </c>
      <c r="E2" s="23">
        <v>182840240.12800002</v>
      </c>
      <c r="F2" t="s">
        <v>56</v>
      </c>
    </row>
    <row r="3" spans="1:8" x14ac:dyDescent="0.25">
      <c r="A3" t="s">
        <v>37</v>
      </c>
      <c r="B3" s="11">
        <v>53575038</v>
      </c>
      <c r="C3" s="12">
        <v>62075815</v>
      </c>
      <c r="D3" s="23">
        <v>64558847.600000001</v>
      </c>
      <c r="E3" s="23">
        <v>67141201.504000008</v>
      </c>
      <c r="F3" t="s">
        <v>56</v>
      </c>
    </row>
    <row r="4" spans="1:8" x14ac:dyDescent="0.25">
      <c r="A4" t="s">
        <v>38</v>
      </c>
      <c r="B4" s="11">
        <v>128452136</v>
      </c>
      <c r="C4" s="11">
        <v>153771051</v>
      </c>
      <c r="D4" s="23">
        <v>159921893.03999999</v>
      </c>
      <c r="E4" s="23">
        <v>166318768.76159999</v>
      </c>
      <c r="F4" t="s">
        <v>56</v>
      </c>
    </row>
    <row r="5" spans="1:8" x14ac:dyDescent="0.25">
      <c r="A5" t="s">
        <v>39</v>
      </c>
      <c r="B5" s="11">
        <v>77523105</v>
      </c>
      <c r="C5" s="12">
        <v>77476101</v>
      </c>
      <c r="D5" s="23">
        <v>80575145.040000007</v>
      </c>
      <c r="E5" s="23">
        <v>83798150.841600016</v>
      </c>
      <c r="F5" t="s">
        <v>56</v>
      </c>
    </row>
    <row r="6" spans="1:8" x14ac:dyDescent="0.25">
      <c r="A6" t="s">
        <v>40</v>
      </c>
      <c r="B6" s="11">
        <v>183169162</v>
      </c>
      <c r="C6" s="11">
        <v>210010213</v>
      </c>
      <c r="D6" s="23">
        <v>218410621.52000001</v>
      </c>
      <c r="E6" s="23">
        <v>227147046.38080001</v>
      </c>
      <c r="F6" t="s">
        <v>56</v>
      </c>
    </row>
    <row r="7" spans="1:8" x14ac:dyDescent="0.25">
      <c r="A7" t="s">
        <v>41</v>
      </c>
      <c r="B7" s="11">
        <v>81188584</v>
      </c>
      <c r="C7" s="11">
        <v>307190906</v>
      </c>
      <c r="D7">
        <v>131205217</v>
      </c>
      <c r="E7" s="23">
        <v>136453425.68000001</v>
      </c>
      <c r="F7" t="s">
        <v>56</v>
      </c>
      <c r="G7" t="s">
        <v>51</v>
      </c>
    </row>
    <row r="8" spans="1:8" x14ac:dyDescent="0.25">
      <c r="A8" t="s">
        <v>42</v>
      </c>
      <c r="B8" s="13">
        <v>29700000</v>
      </c>
      <c r="C8" s="12">
        <v>28384954</v>
      </c>
      <c r="D8" s="23">
        <v>29520352.16</v>
      </c>
      <c r="E8" s="23">
        <v>30701166.246400002</v>
      </c>
      <c r="F8" t="s">
        <v>56</v>
      </c>
    </row>
    <row r="9" spans="1:8" x14ac:dyDescent="0.25">
      <c r="A9" t="s">
        <v>43</v>
      </c>
      <c r="B9" s="11">
        <v>0</v>
      </c>
      <c r="C9" s="11">
        <f>+[2]PlantillaFuentes!C2</f>
        <v>40594532</v>
      </c>
      <c r="D9" s="22">
        <f>+[2]PlantillaFuentes!D2</f>
        <v>21000000</v>
      </c>
      <c r="E9" s="22">
        <f>+[2]PlantillaFuentes!E2</f>
        <v>21840000</v>
      </c>
      <c r="F9" t="s">
        <v>44</v>
      </c>
    </row>
  </sheetData>
  <dataValidations disablePrompts="0" count="1">
    <dataValidation type="list" errorStyle="stop" imeMode="noControl" operator="between" allowBlank="1" showDropDown="0" showInputMessage="0" showErrorMessage="0" sqref="F2:G9">
      <formula1><![CDATA[#REF!]]></formula1>
    </dataValidation>
  </dataValidations>
  <pageMargins left="0.7" right="0.7" top="0.75" bottom="0.75" header="0.3" footer="0.3"/>
  <pageSetup paperSize="9" orientation="portrait" r:id="rId1"/>
  <drawing r:id="rId2"/>
  <legacyDrawing r:id="rId4"/>
  <extLst>
    <ext uri="{CCE6A557-97BC-4b89-ADB6-D9C93CAAB3DF}">
      <x14:dataValidations xmlns:xm="http://schemas.microsoft.com/office/excel/2006/main" xmlns:x14="http://schemas.microsoft.com/office/spreadsheetml/2009/9/main" count="1">
        <x14:dataValidation type="list" allowBlank="1">
          <x14:formula1>
            <xm:f>Catalogos!$D$2:$D$19</xm:f>
          </x14:formula1>
          <xm:sqref>H2:H9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E19"/>
  <sheetViews>
    <sheetView tabSelected="1" topLeftCell="A10" zoomScale="90" zoomScaleNormal="90" workbookViewId="0">
      <selection activeCell="D14" sqref="D1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4">
        <v>0</v>
      </c>
      <c r="C2" s="15">
        <v>40594532</v>
      </c>
      <c r="D2" s="15">
        <v>21000000</v>
      </c>
      <c r="E2" s="15">
        <f>+D2*1.04</f>
        <v>21840000</v>
      </c>
    </row>
    <row r="3" spans="1:5" x14ac:dyDescent="0.25">
      <c r="A3" t="s">
        <v>45</v>
      </c>
      <c r="B3" s="14">
        <v>0</v>
      </c>
      <c r="C3" s="15">
        <v>0</v>
      </c>
      <c r="D3" s="15">
        <v>0</v>
      </c>
      <c r="E3" s="15">
        <v>0</v>
      </c>
    </row>
    <row r="4" spans="1:5" x14ac:dyDescent="0.25">
      <c r="A4" t="s">
        <v>46</v>
      </c>
      <c r="B4" s="14">
        <v>0</v>
      </c>
      <c r="C4" s="15">
        <v>0</v>
      </c>
      <c r="D4" s="15">
        <v>0</v>
      </c>
      <c r="E4" s="15">
        <v>0</v>
      </c>
    </row>
    <row r="5" spans="1:5" x14ac:dyDescent="0.25">
      <c r="A5" t="s">
        <v>47</v>
      </c>
      <c r="B5" s="14">
        <v>0</v>
      </c>
      <c r="C5" s="15">
        <v>0</v>
      </c>
      <c r="D5" s="15">
        <v>0</v>
      </c>
      <c r="E5" s="15">
        <v>0</v>
      </c>
    </row>
    <row r="6" spans="1:5" x14ac:dyDescent="0.25">
      <c r="A6" t="s">
        <v>48</v>
      </c>
      <c r="B6" s="14">
        <v>0</v>
      </c>
      <c r="C6" s="15">
        <v>0</v>
      </c>
      <c r="D6" s="15">
        <v>0</v>
      </c>
      <c r="E6" s="15">
        <v>0</v>
      </c>
    </row>
    <row r="7" spans="1:5" x14ac:dyDescent="0.25">
      <c r="A7" t="s">
        <v>49</v>
      </c>
      <c r="B7" s="14">
        <v>0</v>
      </c>
      <c r="C7" s="15">
        <v>0</v>
      </c>
      <c r="D7" s="15">
        <v>0</v>
      </c>
      <c r="E7" s="15">
        <v>0</v>
      </c>
    </row>
    <row r="8" spans="1:5" x14ac:dyDescent="0.25">
      <c r="A8" t="s">
        <v>50</v>
      </c>
      <c r="B8" s="14">
        <v>0</v>
      </c>
      <c r="C8" s="15">
        <v>0</v>
      </c>
      <c r="D8" s="15">
        <v>0</v>
      </c>
      <c r="E8" s="15">
        <v>0</v>
      </c>
    </row>
    <row r="9" spans="1:5" x14ac:dyDescent="0.25">
      <c r="A9" t="s">
        <v>51</v>
      </c>
      <c r="B9" s="14">
        <f>+[3]PlantillaTotalUsos!$F$98</f>
        <v>0</v>
      </c>
      <c r="C9" s="15">
        <v>0</v>
      </c>
      <c r="D9" s="15">
        <v>0</v>
      </c>
      <c r="E9" s="15">
        <v>0</v>
      </c>
    </row>
    <row r="10" spans="1:5" x14ac:dyDescent="0.25">
      <c r="A10" t="s">
        <v>52</v>
      </c>
      <c r="B10" s="14">
        <v>0</v>
      </c>
      <c r="C10" s="15">
        <v>0</v>
      </c>
      <c r="D10" s="15">
        <v>0</v>
      </c>
      <c r="E10" s="15">
        <v>0</v>
      </c>
    </row>
    <row r="11" spans="1:5" x14ac:dyDescent="0.25">
      <c r="A11" t="s">
        <v>53</v>
      </c>
      <c r="B11" s="14">
        <v>0</v>
      </c>
      <c r="C11" s="15">
        <v>0</v>
      </c>
      <c r="D11" s="15">
        <v>0</v>
      </c>
      <c r="E11" s="15">
        <v>0</v>
      </c>
    </row>
    <row r="12" spans="1:5" x14ac:dyDescent="0.25">
      <c r="A12" t="s">
        <v>54</v>
      </c>
      <c r="B12" s="14">
        <v>0</v>
      </c>
      <c r="C12" s="15">
        <v>0</v>
      </c>
      <c r="D12" s="15">
        <v>0</v>
      </c>
      <c r="E12" s="15">
        <v>0</v>
      </c>
    </row>
    <row r="13" spans="1:5" x14ac:dyDescent="0.25">
      <c r="A13" t="s">
        <v>55</v>
      </c>
      <c r="B13" s="14">
        <v>0</v>
      </c>
      <c r="C13" s="15">
        <v>0</v>
      </c>
      <c r="D13" s="15">
        <v>0</v>
      </c>
      <c r="E13" s="15">
        <v>0</v>
      </c>
    </row>
    <row r="14" spans="1:5" x14ac:dyDescent="0.25">
      <c r="A14" t="s">
        <v>56</v>
      </c>
      <c r="B14" s="15">
        <v>696258980</v>
      </c>
      <c r="C14" s="15">
        <v>1007955120</v>
      </c>
      <c r="D14" s="15">
        <v>860000000</v>
      </c>
      <c r="E14" s="15">
        <f>+D14*1.04</f>
        <v>894400000</v>
      </c>
    </row>
    <row r="15" spans="1:5" x14ac:dyDescent="0.25">
      <c r="A15" t="s">
        <v>57</v>
      </c>
      <c r="B15" s="14">
        <v>0</v>
      </c>
      <c r="C15" s="15">
        <v>0</v>
      </c>
      <c r="D15" s="15">
        <v>0</v>
      </c>
      <c r="E15" s="15">
        <v>0</v>
      </c>
    </row>
    <row r="16" spans="1:5" x14ac:dyDescent="0.25">
      <c r="A16" t="s">
        <v>58</v>
      </c>
      <c r="B16" s="14">
        <v>0</v>
      </c>
      <c r="C16" s="15">
        <v>0</v>
      </c>
      <c r="D16" s="15">
        <v>0</v>
      </c>
      <c r="E16" s="15">
        <v>0</v>
      </c>
    </row>
    <row r="17" spans="1:5" x14ac:dyDescent="0.25">
      <c r="A17" t="s">
        <v>59</v>
      </c>
      <c r="B17" s="14">
        <v>0</v>
      </c>
      <c r="C17" s="15">
        <v>12000000</v>
      </c>
      <c r="D17" s="15">
        <v>12000000</v>
      </c>
      <c r="E17" s="15">
        <v>12000000</v>
      </c>
    </row>
    <row r="18" spans="1:5" x14ac:dyDescent="0.25">
      <c r="A18" t="s">
        <v>60</v>
      </c>
      <c r="B18" s="14">
        <v>0</v>
      </c>
      <c r="C18" s="15">
        <v>12000000</v>
      </c>
      <c r="D18" s="15">
        <v>12000000</v>
      </c>
      <c r="E18" s="15">
        <v>12000000</v>
      </c>
    </row>
    <row r="19" spans="1:5" x14ac:dyDescent="0.25">
      <c r="A19" t="s">
        <v>61</v>
      </c>
      <c r="B19" s="14">
        <v>0</v>
      </c>
      <c r="C19" s="15">
        <v>12000000</v>
      </c>
      <c r="D19" s="15">
        <v>12000000</v>
      </c>
      <c r="E19" s="15">
        <v>12000000</v>
      </c>
    </row>
  </sheetData>
  <pageMargins left="0.7" right="0.7" top="0.75" bottom="0.75" header="0.3" footer="0.3"/>
  <pageSetup paperSize="9" orientation="portrait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S6"/>
  <sheetViews>
    <sheetView topLeftCell="M1" zoomScale="90" zoomScaleNormal="90" workbookViewId="0">
      <selection activeCell="T2" sqref="T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6">
        <v>0.99</v>
      </c>
      <c r="C2" s="16">
        <v>0.5</v>
      </c>
      <c r="D2" s="15">
        <v>0</v>
      </c>
      <c r="E2" s="16">
        <v>0.70960000000000001</v>
      </c>
      <c r="F2" s="17" t="s">
        <v>89</v>
      </c>
      <c r="G2" s="16">
        <v>0.99</v>
      </c>
      <c r="H2" s="16">
        <v>0.4</v>
      </c>
      <c r="I2" s="16">
        <v>0.99</v>
      </c>
      <c r="J2" s="16">
        <v>1</v>
      </c>
      <c r="K2" s="16">
        <v>0.45</v>
      </c>
      <c r="L2" s="16">
        <v>193.64</v>
      </c>
      <c r="M2" s="16">
        <v>0</v>
      </c>
      <c r="N2" s="16">
        <v>0.99</v>
      </c>
      <c r="O2" s="16">
        <v>0</v>
      </c>
      <c r="P2" s="16">
        <v>0.4</v>
      </c>
      <c r="Q2" s="16">
        <v>0</v>
      </c>
      <c r="R2" s="16">
        <v>0</v>
      </c>
      <c r="S2" s="16">
        <v>0</v>
      </c>
    </row>
    <row r="3" spans="1:19" x14ac:dyDescent="0.25">
      <c r="A3" t="s">
        <v>85</v>
      </c>
      <c r="B3" s="16">
        <v>2.5000000000000001E-3</v>
      </c>
      <c r="C3" s="16">
        <v>2.5000000000000001E-2</v>
      </c>
      <c r="D3">
        <v>0</v>
      </c>
      <c r="E3" s="16">
        <v>2.7400000000000001E-2</v>
      </c>
      <c r="F3" s="17" t="s">
        <v>89</v>
      </c>
      <c r="G3" s="18">
        <v>2.5000000000000001E-3</v>
      </c>
      <c r="H3" s="16">
        <v>2.5000000000000001E-2</v>
      </c>
      <c r="I3" s="16">
        <v>2.5000000000000001E-3</v>
      </c>
      <c r="J3" s="16">
        <v>1</v>
      </c>
      <c r="K3" s="16">
        <v>2.5000000000000001E-2</v>
      </c>
      <c r="L3" s="16">
        <v>190</v>
      </c>
      <c r="M3" s="16">
        <v>0</v>
      </c>
      <c r="N3" s="16">
        <v>2.5000000000000001E-3</v>
      </c>
      <c r="O3" s="16">
        <v>0</v>
      </c>
      <c r="P3" s="16">
        <v>0.1</v>
      </c>
      <c r="Q3" s="16">
        <v>0</v>
      </c>
      <c r="R3" s="16">
        <v>0</v>
      </c>
      <c r="S3" s="16">
        <v>0</v>
      </c>
    </row>
    <row r="4" spans="1:19" x14ac:dyDescent="0.25">
      <c r="A4" t="s">
        <v>86</v>
      </c>
      <c r="B4" s="16">
        <v>0.33</v>
      </c>
      <c r="C4" s="16">
        <v>2.5000000000000001E-2</v>
      </c>
      <c r="D4">
        <v>0</v>
      </c>
      <c r="E4" s="16">
        <v>2.7400000000000001E-2</v>
      </c>
      <c r="F4" s="17" t="s">
        <v>89</v>
      </c>
      <c r="G4" s="18">
        <v>2.5000000000000001E-3</v>
      </c>
      <c r="H4" s="16">
        <v>2.5000000000000001E-2</v>
      </c>
      <c r="I4" s="16">
        <v>2.5000000000000001E-3</v>
      </c>
      <c r="J4" s="16">
        <v>1</v>
      </c>
      <c r="K4" s="16">
        <v>2.5000000000000001E-2</v>
      </c>
      <c r="L4" s="16">
        <v>189</v>
      </c>
      <c r="M4" s="16">
        <v>0.03</v>
      </c>
      <c r="N4" s="16">
        <v>0.33</v>
      </c>
      <c r="O4" s="16">
        <v>0</v>
      </c>
      <c r="P4" s="16">
        <v>0.1</v>
      </c>
      <c r="Q4" s="16">
        <v>0</v>
      </c>
      <c r="R4" s="16">
        <v>0</v>
      </c>
      <c r="S4" s="16">
        <v>0</v>
      </c>
    </row>
    <row r="5" spans="1:19" x14ac:dyDescent="0.25">
      <c r="A5" t="s">
        <v>87</v>
      </c>
      <c r="B5" s="16">
        <v>0.33</v>
      </c>
      <c r="C5" s="16">
        <v>2.5000000000000001E-2</v>
      </c>
      <c r="D5">
        <v>0</v>
      </c>
      <c r="E5" s="16">
        <v>2.7400000000000001E-2</v>
      </c>
      <c r="F5" s="17" t="s">
        <v>89</v>
      </c>
      <c r="G5" s="18">
        <v>2.5000000000000001E-3</v>
      </c>
      <c r="H5" s="16">
        <v>2.5000000000000001E-2</v>
      </c>
      <c r="I5" s="16">
        <v>2.5000000000000001E-3</v>
      </c>
      <c r="J5" s="16">
        <v>1</v>
      </c>
      <c r="K5" s="16">
        <v>2.5000000000000001E-2</v>
      </c>
      <c r="L5" s="16">
        <v>188</v>
      </c>
      <c r="M5" s="16">
        <v>0.04</v>
      </c>
      <c r="N5" s="16">
        <v>0.33</v>
      </c>
      <c r="O5" s="19">
        <v>0</v>
      </c>
      <c r="P5" s="16">
        <v>0.1</v>
      </c>
      <c r="Q5" s="19">
        <v>0</v>
      </c>
      <c r="R5" s="19">
        <v>0</v>
      </c>
      <c r="S5" s="19">
        <v>0</v>
      </c>
    </row>
    <row r="6" spans="1:19" x14ac:dyDescent="0.25">
      <c r="A6" t="s">
        <v>88</v>
      </c>
      <c r="B6" s="16">
        <v>0.33</v>
      </c>
      <c r="C6" s="16">
        <v>2.5000000000000001E-2</v>
      </c>
      <c r="D6">
        <v>0</v>
      </c>
      <c r="E6" s="16">
        <v>2.7400000000000001E-2</v>
      </c>
      <c r="F6" s="17" t="s">
        <v>89</v>
      </c>
      <c r="G6" s="18">
        <v>2.5000000000000001E-3</v>
      </c>
      <c r="H6" s="16">
        <v>2.5000000000000001E-2</v>
      </c>
      <c r="I6" s="16">
        <v>2.5000000000000001E-3</v>
      </c>
      <c r="J6" s="16">
        <v>1</v>
      </c>
      <c r="K6" s="16">
        <v>2.5000000000000001E-2</v>
      </c>
      <c r="L6" s="16">
        <v>187</v>
      </c>
      <c r="M6" s="16">
        <v>0.05</v>
      </c>
      <c r="N6" s="16">
        <v>0.33</v>
      </c>
      <c r="O6" s="19">
        <v>0</v>
      </c>
      <c r="P6" s="16">
        <v>0.1</v>
      </c>
      <c r="Q6" s="19">
        <v>0</v>
      </c>
      <c r="R6" s="19">
        <v>0</v>
      </c>
      <c r="S6" s="19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C19"/>
  <sheetViews>
    <sheetView zoomScale="90" zoomScaleNormal="90" workbookViewId="0">
      <selection activeCell="A20" sqref="A2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 s="20">
        <v>75000000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 s="21">
        <v>319372502</v>
      </c>
    </row>
    <row r="6" spans="1:3" x14ac:dyDescent="0.25">
      <c r="A6" t="s">
        <v>64</v>
      </c>
      <c r="B6" t="s">
        <v>68</v>
      </c>
      <c r="C6">
        <v>672961098</v>
      </c>
    </row>
    <row r="7" spans="1:3" x14ac:dyDescent="0.25">
      <c r="A7" t="s">
        <v>69</v>
      </c>
      <c r="B7" t="s">
        <v>70</v>
      </c>
      <c r="C7" s="21">
        <v>0</v>
      </c>
    </row>
    <row r="8" spans="1:3" x14ac:dyDescent="0.25">
      <c r="A8" t="s">
        <v>69</v>
      </c>
      <c r="B8" t="s">
        <v>71</v>
      </c>
      <c r="C8">
        <v>247350902</v>
      </c>
    </row>
    <row r="9" spans="1:3" x14ac:dyDescent="0.25">
      <c r="A9" t="s">
        <v>62</v>
      </c>
      <c r="B9" t="s">
        <v>72</v>
      </c>
      <c r="C9">
        <v>118306472</v>
      </c>
    </row>
    <row r="10" spans="1:3" x14ac:dyDescent="0.25">
      <c r="A10" t="s">
        <v>62</v>
      </c>
      <c r="B10" t="s">
        <v>73</v>
      </c>
      <c r="C10">
        <v>608463849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120000000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H17" sqref="H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baseType="lpstr" size="7">
      <vt:lpstr>PlantillaTotalUsos</vt:lpstr>
      <vt:lpstr>PlantillaFuentes</vt:lpstr>
      <vt:lpstr>PlantillaMetasLineaBaseAPSB</vt:lpstr>
      <vt:lpstr>PlantillaMetasRecursosAPSB</vt:lpstr>
      <vt:lpstr>Catalogos</vt:lpstr>
      <vt:lpstr>Hoja1</vt:lpstr>
      <vt:lpstr>Compromisos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2020-03-24T17:16:45Z</dcterms:created>
  <dc:creator>Diego Nicolás Martinez</dc:creator>
  <cp:lastModifiedBy>Administrador</cp:lastModifiedBy>
  <dcterms:modified xsi:type="dcterms:W3CDTF">2021-09-29T23:47:59Z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2.5.3</vt:lpwstr>
  </q1:property>
</q1:Properties>
</file>