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arlos Cano\CmCANO_Planeacion\CARLOS CANO\ESTRATIFICACIÓN\SUI\"/>
    </mc:Choice>
  </mc:AlternateContent>
  <bookViews>
    <workbookView xWindow="0" yWindow="0" windowWidth="28800" windowHeight="11835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  <externalReference r:id="rId7"/>
    <externalReference r:id="rId8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B12" i="3"/>
  <c r="C12" i="3"/>
  <c r="C5" i="4" l="1"/>
  <c r="C7" i="4"/>
  <c r="C8" i="4"/>
  <c r="C6" i="4"/>
  <c r="C10" i="5" l="1"/>
  <c r="B10" i="5"/>
  <c r="C5" i="3" l="1"/>
  <c r="B5" i="3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<sst xmlns="http://schemas.openxmlformats.org/spreadsheetml/2006/main" count="176" uniqueCount="89">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</sst>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0" fillId="0" borderId="0" xfId="0" applyNumberFormat="1"/>
    <xf numFmtId="42" fontId="0" fillId="0" borderId="0" xfId="2" applyFont="1"/>
    <xf numFmtId="42" fontId="4" fillId="0" borderId="0" xfId="2" applyFont="1"/>
    <xf numFmtId="0" fontId="0" fillId="11" borderId="0" xfId="0" applyFill="1"/>
    <xf numFmtId="6" fontId="0" fillId="0" borderId="0" xfId="0" applyNumberFormat="1"/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endon/AppData/Local/Microsoft/Windows/INetCache/Content.Outlook/C4NX923U/Copia%20de%20PlantillaSGP_mun5Envigado%20SIN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endon/Desktop/INFORMACI&#211;N%20REDES%20PRESENTA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TotalUsos"/>
      <sheetName val="PlantillaFuentes"/>
      <sheetName val="PlantillaMetasLineaBaseAPSB"/>
      <sheetName val="PlantillaMetasRecursosAPSB"/>
      <sheetName val="Catalogo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CIÓN"/>
      <sheetName val="DISEÑOS"/>
      <sheetName val="Acueductos veredales"/>
    </sheetNames>
    <sheetDataSet>
      <sheetData sheetId="0">
        <row r="5">
          <cell r="E5">
            <v>554480436</v>
          </cell>
        </row>
        <row r="6">
          <cell r="E6">
            <v>1620410966</v>
          </cell>
        </row>
        <row r="7">
          <cell r="E7">
            <v>235760000</v>
          </cell>
        </row>
        <row r="8">
          <cell r="E8">
            <v>1714681115</v>
          </cell>
        </row>
        <row r="9">
          <cell r="E9">
            <v>1802251478</v>
          </cell>
        </row>
        <row r="10">
          <cell r="E10">
            <v>1472129442</v>
          </cell>
        </row>
        <row r="11">
          <cell r="E11">
            <v>120098843</v>
          </cell>
        </row>
        <row r="12">
          <cell r="E12">
            <v>117538379</v>
          </cell>
        </row>
        <row r="13">
          <cell r="E13">
            <v>167342479</v>
          </cell>
        </row>
        <row r="14">
          <cell r="E14">
            <v>95020218</v>
          </cell>
        </row>
        <row r="15">
          <cell r="E15">
            <v>1344453280</v>
          </cell>
        </row>
        <row r="16">
          <cell r="E16">
            <v>516637109</v>
          </cell>
        </row>
        <row r="17">
          <cell r="E17">
            <v>803760202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="90" zoomScaleNormal="90" workbookViewId="0">
      <selection activeCell="E18" sqref="E18"/>
    </sheetView>
  </sheetViews>
  <sheetFormatPr baseColWidth="10" defaultColWidth="9.28515625" defaultRowHeight="15" x14ac:dyDescent="0.25"/>
  <cols>
    <col min="1" max="1" width="68" style="6" bestFit="1" customWidth="1"/>
    <col min="2" max="2" width="21" customWidth="1"/>
    <col min="3" max="3" width="17.42578125" customWidth="1"/>
    <col min="4" max="4" width="16.5703125" customWidth="1"/>
    <col min="5" max="5" width="16.140625" customWidth="1"/>
    <col min="6" max="6" width="31.5703125" customWidth="1"/>
    <col min="7" max="8" width="43.85546875" bestFit="1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3">
        <v>0</v>
      </c>
      <c r="C2" s="13">
        <v>0</v>
      </c>
      <c r="D2" s="13">
        <v>0</v>
      </c>
      <c r="E2" s="13">
        <v>0</v>
      </c>
    </row>
    <row r="3" spans="1:8" x14ac:dyDescent="0.25">
      <c r="A3" t="s">
        <v>36</v>
      </c>
      <c r="B3" s="13">
        <v>1398380466</v>
      </c>
      <c r="C3" s="13">
        <v>2675516911</v>
      </c>
      <c r="D3" s="13">
        <v>2850000000</v>
      </c>
      <c r="E3" s="13">
        <v>2943000000</v>
      </c>
      <c r="F3" t="s">
        <v>54</v>
      </c>
      <c r="G3" t="s">
        <v>54</v>
      </c>
      <c r="H3" t="s">
        <v>54</v>
      </c>
    </row>
    <row r="4" spans="1:8" x14ac:dyDescent="0.25">
      <c r="A4" t="s">
        <v>37</v>
      </c>
      <c r="B4" s="14">
        <v>2490800936</v>
      </c>
      <c r="C4" s="13">
        <v>2500000000</v>
      </c>
      <c r="D4" s="13">
        <v>2650000000</v>
      </c>
      <c r="E4" s="13">
        <v>2760000000</v>
      </c>
      <c r="F4" t="s">
        <v>54</v>
      </c>
      <c r="G4" t="s">
        <v>54</v>
      </c>
      <c r="H4" t="s">
        <v>54</v>
      </c>
    </row>
    <row r="5" spans="1:8" x14ac:dyDescent="0.25">
      <c r="A5" t="s">
        <v>38</v>
      </c>
      <c r="B5" s="13">
        <v>6770804969</v>
      </c>
      <c r="C5" s="13">
        <v>3043008774</v>
      </c>
      <c r="D5" s="13">
        <v>3250000000</v>
      </c>
      <c r="E5" s="13">
        <v>3550000000</v>
      </c>
      <c r="F5" t="s">
        <v>54</v>
      </c>
      <c r="G5" t="s">
        <v>54</v>
      </c>
      <c r="H5" t="s">
        <v>54</v>
      </c>
    </row>
    <row r="6" spans="1:8" x14ac:dyDescent="0.25">
      <c r="A6" t="s">
        <v>39</v>
      </c>
      <c r="D6" s="13"/>
      <c r="E6" s="13"/>
    </row>
    <row r="7" spans="1:8" s="15" customFormat="1" x14ac:dyDescent="0.25">
      <c r="A7" t="s">
        <v>40</v>
      </c>
      <c r="B7" s="13">
        <v>202888726</v>
      </c>
      <c r="C7" s="13">
        <v>803760202</v>
      </c>
      <c r="D7" s="13">
        <v>805375599</v>
      </c>
      <c r="E7" s="13">
        <v>850000000</v>
      </c>
      <c r="F7" t="s">
        <v>54</v>
      </c>
      <c r="G7" t="s">
        <v>56</v>
      </c>
      <c r="H7" t="s">
        <v>56</v>
      </c>
    </row>
    <row r="8" spans="1:8" s="15" customFormat="1" x14ac:dyDescent="0.25">
      <c r="A8" t="s">
        <v>41</v>
      </c>
      <c r="B8" s="13">
        <v>0</v>
      </c>
      <c r="C8" s="13">
        <v>0</v>
      </c>
      <c r="D8" s="13">
        <v>0</v>
      </c>
      <c r="E8" s="13">
        <v>0</v>
      </c>
      <c r="F8"/>
      <c r="G8"/>
      <c r="H8"/>
    </row>
    <row r="9" spans="1:8" s="15" customFormat="1" x14ac:dyDescent="0.25">
      <c r="A9" t="s">
        <v>42</v>
      </c>
      <c r="B9" s="13">
        <v>0</v>
      </c>
      <c r="C9" s="13">
        <v>0</v>
      </c>
      <c r="D9" s="13">
        <v>0</v>
      </c>
      <c r="E9" s="13">
        <v>0</v>
      </c>
      <c r="F9"/>
      <c r="G9"/>
      <c r="H9"/>
    </row>
    <row r="10" spans="1:8" s="15" customFormat="1" x14ac:dyDescent="0.25">
      <c r="A10" t="s">
        <v>43</v>
      </c>
      <c r="B10" s="13">
        <f>2410651402+59083500</f>
        <v>2469734902</v>
      </c>
      <c r="C10" s="13">
        <f>8153912545+238016200</f>
        <v>8391928745</v>
      </c>
      <c r="D10" s="13">
        <v>1320036453</v>
      </c>
      <c r="E10" s="13">
        <v>2277557274</v>
      </c>
      <c r="F10" t="s">
        <v>54</v>
      </c>
      <c r="G10" t="s">
        <v>54</v>
      </c>
      <c r="H10" t="s">
        <v>54</v>
      </c>
    </row>
    <row r="11" spans="1:8" x14ac:dyDescent="0.25">
      <c r="B11" s="13"/>
      <c r="C11" s="13"/>
      <c r="D11" s="13"/>
      <c r="E11" s="13"/>
    </row>
    <row r="12" spans="1:8" x14ac:dyDescent="0.25">
      <c r="B12" s="13"/>
      <c r="C12" s="13"/>
    </row>
    <row r="14" spans="1:8" x14ac:dyDescent="0.25">
      <c r="B14" s="12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Catalogos!$D$2:$D$19</xm:f>
          </x14:formula1>
          <xm:sqref>F2:H2 F6:H10</xm:sqref>
        </x14:dataValidation>
        <x14:dataValidation type="list" allowBlank="1">
          <x14:formula1>
            <xm:f>[2]Catalogos!#REF!</xm:f>
          </x14:formula1>
          <xm:sqref>F3:H5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90" zoomScaleNormal="90" workbookViewId="0">
      <selection activeCell="G11" sqref="G11"/>
    </sheetView>
  </sheetViews>
  <sheetFormatPr baseColWidth="10" defaultColWidth="9.28515625" defaultRowHeight="15" x14ac:dyDescent="0.25"/>
  <cols>
    <col min="1" max="1" width="114.85546875" style="6" customWidth="1"/>
    <col min="2" max="2" width="21.85546875" customWidth="1"/>
    <col min="3" max="3" width="16.5703125" customWidth="1"/>
    <col min="4" max="4" width="16.28515625" customWidth="1"/>
    <col min="5" max="5" width="18.2851562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1">
        <v>0</v>
      </c>
      <c r="C2" s="11">
        <v>0</v>
      </c>
      <c r="D2" s="11">
        <v>0</v>
      </c>
      <c r="E2" s="11">
        <v>0</v>
      </c>
    </row>
    <row r="3" spans="1:5" x14ac:dyDescent="0.25">
      <c r="A3" t="s">
        <v>45</v>
      </c>
      <c r="B3" s="11">
        <v>0</v>
      </c>
      <c r="C3" s="11">
        <v>0</v>
      </c>
      <c r="D3" s="11">
        <v>0</v>
      </c>
      <c r="E3" s="11">
        <v>0</v>
      </c>
    </row>
    <row r="4" spans="1:5" x14ac:dyDescent="0.25">
      <c r="A4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25">
      <c r="A5" t="s">
        <v>47</v>
      </c>
      <c r="B5" s="11">
        <f>930892089+69125636</f>
        <v>1000017725</v>
      </c>
      <c r="C5" s="11">
        <f>1159280339+115181620</f>
        <v>1274461959</v>
      </c>
      <c r="D5" s="11">
        <v>0</v>
      </c>
      <c r="E5" s="11">
        <v>0</v>
      </c>
    </row>
    <row r="6" spans="1:5" x14ac:dyDescent="0.25">
      <c r="A6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25">
      <c r="A7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5" x14ac:dyDescent="0.25">
      <c r="A8" t="s">
        <v>50</v>
      </c>
      <c r="B8" s="11">
        <v>0</v>
      </c>
      <c r="C8" s="11">
        <v>0</v>
      </c>
      <c r="D8" s="11">
        <v>0</v>
      </c>
      <c r="E8" s="11">
        <v>0</v>
      </c>
    </row>
    <row r="9" spans="1:5" x14ac:dyDescent="0.25">
      <c r="A9" t="s">
        <v>51</v>
      </c>
      <c r="B9" s="11">
        <v>0</v>
      </c>
      <c r="C9" s="11">
        <v>0</v>
      </c>
      <c r="D9" s="11">
        <v>0</v>
      </c>
      <c r="E9" s="11">
        <v>0</v>
      </c>
    </row>
    <row r="10" spans="1:5" x14ac:dyDescent="0.25">
      <c r="A10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25">
      <c r="A11" t="s">
        <v>53</v>
      </c>
      <c r="B11" s="11">
        <v>0</v>
      </c>
      <c r="C11" s="11">
        <v>0</v>
      </c>
      <c r="D11" s="11">
        <v>0</v>
      </c>
      <c r="E11" s="11">
        <v>0</v>
      </c>
    </row>
    <row r="12" spans="1:5" x14ac:dyDescent="0.25">
      <c r="A12" t="s">
        <v>54</v>
      </c>
      <c r="B12" s="11">
        <f>1856170966+13220900+159222449</f>
        <v>2028614315</v>
      </c>
      <c r="C12" s="11">
        <f>4636979952+45122883+238016200+803760202</f>
        <v>5723879237</v>
      </c>
      <c r="D12" s="11">
        <v>1320036453</v>
      </c>
      <c r="E12" s="11">
        <v>2277557274</v>
      </c>
    </row>
    <row r="13" spans="1:5" x14ac:dyDescent="0.25">
      <c r="A13" t="s">
        <v>55</v>
      </c>
      <c r="B13" s="11">
        <v>0</v>
      </c>
      <c r="C13" s="11">
        <v>0</v>
      </c>
      <c r="D13" s="11">
        <v>0</v>
      </c>
      <c r="E13" s="11">
        <v>0</v>
      </c>
    </row>
    <row r="14" spans="1:5" x14ac:dyDescent="0.25">
      <c r="A14" t="s">
        <v>56</v>
      </c>
      <c r="B14" s="11">
        <f>554480436+255953650+183008596+45862600+43666277</f>
        <v>1082971559</v>
      </c>
      <c r="C14" s="11">
        <v>758367780</v>
      </c>
      <c r="D14" s="11">
        <v>805375599</v>
      </c>
      <c r="E14" s="11">
        <v>850000000</v>
      </c>
    </row>
    <row r="15" spans="1:5" x14ac:dyDescent="0.25">
      <c r="A15" t="s">
        <v>57</v>
      </c>
      <c r="B15" s="11">
        <v>0</v>
      </c>
      <c r="C15" s="11">
        <v>59034044</v>
      </c>
      <c r="D15" s="11">
        <v>0</v>
      </c>
      <c r="E15" s="11">
        <v>0</v>
      </c>
    </row>
    <row r="16" spans="1:5" x14ac:dyDescent="0.25">
      <c r="A16" t="s">
        <v>58</v>
      </c>
      <c r="B16" s="11">
        <v>0</v>
      </c>
      <c r="C16" s="11">
        <v>0</v>
      </c>
      <c r="D16" s="11">
        <v>0</v>
      </c>
      <c r="E16" s="11">
        <v>0</v>
      </c>
    </row>
    <row r="17" spans="1:5" x14ac:dyDescent="0.25">
      <c r="A17" t="s">
        <v>59</v>
      </c>
      <c r="B17" s="11">
        <v>0</v>
      </c>
      <c r="C17" s="11">
        <v>0</v>
      </c>
      <c r="D17" s="11">
        <v>0</v>
      </c>
      <c r="E17" s="11">
        <v>0</v>
      </c>
    </row>
    <row r="18" spans="1:5" x14ac:dyDescent="0.25">
      <c r="A18" t="s">
        <v>60</v>
      </c>
      <c r="B18" s="11">
        <v>0</v>
      </c>
      <c r="C18" s="11">
        <v>0</v>
      </c>
      <c r="D18" s="11">
        <v>0</v>
      </c>
      <c r="E18" s="11">
        <v>0</v>
      </c>
    </row>
    <row r="19" spans="1:5" x14ac:dyDescent="0.25">
      <c r="A19" t="s">
        <v>61</v>
      </c>
      <c r="B19" s="11">
        <v>0</v>
      </c>
      <c r="C19" s="11">
        <v>0</v>
      </c>
      <c r="D19" s="11">
        <v>0</v>
      </c>
      <c r="E19" s="11">
        <v>0</v>
      </c>
    </row>
    <row r="24" spans="1:5" x14ac:dyDescent="0.25">
      <c r="B24" s="11"/>
      <c r="C24" s="11"/>
      <c r="E24" s="11"/>
    </row>
    <row r="25" spans="1:5" x14ac:dyDescent="0.25">
      <c r="B25" s="12"/>
      <c r="C25" s="11"/>
      <c r="E25" s="11"/>
    </row>
    <row r="26" spans="1:5" x14ac:dyDescent="0.25">
      <c r="C26" s="11"/>
    </row>
    <row r="27" spans="1:5" x14ac:dyDescent="0.25">
      <c r="B27" s="12"/>
      <c r="C27" s="12"/>
      <c r="E27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P18" sqref="P18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99.7</v>
      </c>
      <c r="C2">
        <v>68</v>
      </c>
      <c r="D2">
        <v>1.59</v>
      </c>
      <c r="E2">
        <v>4.33</v>
      </c>
      <c r="F2">
        <v>24</v>
      </c>
      <c r="G2">
        <v>93.5</v>
      </c>
      <c r="H2">
        <v>59.61</v>
      </c>
      <c r="I2">
        <v>100</v>
      </c>
      <c r="J2">
        <v>100</v>
      </c>
      <c r="K2">
        <v>100</v>
      </c>
      <c r="L2">
        <v>860</v>
      </c>
      <c r="M2">
        <v>15</v>
      </c>
      <c r="N2">
        <v>100</v>
      </c>
      <c r="O2">
        <v>0</v>
      </c>
      <c r="P2">
        <v>0</v>
      </c>
      <c r="Q2">
        <v>0</v>
      </c>
      <c r="R2">
        <v>0</v>
      </c>
      <c r="S2">
        <v>0</v>
      </c>
    </row>
    <row r="3" spans="1:19" x14ac:dyDescent="0.25">
      <c r="A3" t="s">
        <v>85</v>
      </c>
      <c r="B3">
        <v>99.8</v>
      </c>
      <c r="C3">
        <v>75</v>
      </c>
      <c r="D3">
        <v>1.4</v>
      </c>
      <c r="E3">
        <v>4</v>
      </c>
      <c r="F3">
        <v>24</v>
      </c>
      <c r="G3">
        <v>93.6</v>
      </c>
      <c r="H3">
        <v>60</v>
      </c>
      <c r="I3">
        <v>100</v>
      </c>
      <c r="J3">
        <v>100</v>
      </c>
      <c r="K3">
        <v>100</v>
      </c>
      <c r="L3">
        <v>920</v>
      </c>
      <c r="M3">
        <v>16</v>
      </c>
      <c r="N3">
        <v>100</v>
      </c>
      <c r="O3">
        <v>0</v>
      </c>
      <c r="P3">
        <v>0</v>
      </c>
      <c r="Q3">
        <v>0</v>
      </c>
      <c r="R3">
        <v>0</v>
      </c>
      <c r="S3">
        <v>0</v>
      </c>
    </row>
    <row r="4" spans="1:19" x14ac:dyDescent="0.25">
      <c r="A4" t="s">
        <v>86</v>
      </c>
      <c r="B4">
        <v>99.85</v>
      </c>
      <c r="C4">
        <v>78</v>
      </c>
      <c r="D4">
        <v>1.35</v>
      </c>
      <c r="E4">
        <v>3.9</v>
      </c>
      <c r="F4">
        <v>24</v>
      </c>
      <c r="G4">
        <v>93.7</v>
      </c>
      <c r="H4">
        <v>61</v>
      </c>
      <c r="I4">
        <v>100</v>
      </c>
      <c r="J4">
        <v>100</v>
      </c>
      <c r="K4">
        <v>100</v>
      </c>
      <c r="L4">
        <v>950</v>
      </c>
      <c r="M4">
        <v>18</v>
      </c>
      <c r="N4">
        <v>100</v>
      </c>
      <c r="O4">
        <v>0</v>
      </c>
      <c r="P4">
        <v>0</v>
      </c>
      <c r="Q4">
        <v>0</v>
      </c>
      <c r="R4">
        <v>0</v>
      </c>
      <c r="S4">
        <v>0</v>
      </c>
    </row>
    <row r="5" spans="1:19" x14ac:dyDescent="0.25">
      <c r="A5" t="s">
        <v>87</v>
      </c>
      <c r="B5">
        <v>99.86</v>
      </c>
      <c r="C5">
        <v>80</v>
      </c>
      <c r="D5">
        <v>1.3</v>
      </c>
      <c r="E5">
        <v>3.8</v>
      </c>
      <c r="F5">
        <v>24</v>
      </c>
      <c r="G5">
        <v>93.8</v>
      </c>
      <c r="H5">
        <v>64</v>
      </c>
      <c r="I5">
        <v>100</v>
      </c>
      <c r="J5">
        <v>100</v>
      </c>
      <c r="K5">
        <v>100</v>
      </c>
      <c r="L5">
        <v>980</v>
      </c>
      <c r="M5">
        <v>18</v>
      </c>
      <c r="N5">
        <v>100</v>
      </c>
      <c r="O5">
        <v>0</v>
      </c>
      <c r="P5">
        <v>0</v>
      </c>
      <c r="Q5">
        <v>0</v>
      </c>
      <c r="R5">
        <v>0</v>
      </c>
      <c r="S5">
        <v>0</v>
      </c>
    </row>
    <row r="6" spans="1:19" x14ac:dyDescent="0.25">
      <c r="A6" t="s">
        <v>88</v>
      </c>
      <c r="B6">
        <v>99.87</v>
      </c>
      <c r="C6">
        <v>82</v>
      </c>
      <c r="D6">
        <v>1.25</v>
      </c>
      <c r="E6">
        <v>3.7</v>
      </c>
      <c r="F6">
        <v>24</v>
      </c>
      <c r="G6">
        <v>93.9</v>
      </c>
      <c r="H6">
        <v>65</v>
      </c>
      <c r="I6">
        <v>100</v>
      </c>
      <c r="J6">
        <v>100</v>
      </c>
      <c r="K6">
        <v>100</v>
      </c>
      <c r="L6">
        <v>100</v>
      </c>
      <c r="M6">
        <v>18</v>
      </c>
      <c r="N6">
        <v>100</v>
      </c>
      <c r="O6">
        <v>0</v>
      </c>
      <c r="P6">
        <v>0</v>
      </c>
      <c r="Q6">
        <v>0</v>
      </c>
      <c r="R6">
        <v>0</v>
      </c>
      <c r="S6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E15" sqref="E15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6">
        <v>0</v>
      </c>
    </row>
    <row r="3" spans="1:3" x14ac:dyDescent="0.25">
      <c r="A3" t="s">
        <v>64</v>
      </c>
      <c r="B3" t="s">
        <v>65</v>
      </c>
      <c r="C3" s="16">
        <v>0</v>
      </c>
    </row>
    <row r="4" spans="1:3" x14ac:dyDescent="0.25">
      <c r="A4" t="s">
        <v>64</v>
      </c>
      <c r="B4" t="s">
        <v>66</v>
      </c>
      <c r="C4" s="16">
        <v>0</v>
      </c>
    </row>
    <row r="5" spans="1:3" x14ac:dyDescent="0.25">
      <c r="A5" t="s">
        <v>64</v>
      </c>
      <c r="B5" t="s">
        <v>67</v>
      </c>
      <c r="C5" s="16">
        <f>+[3]CONSTRUCCIÓN!$E$9+[3]CONSTRUCCIÓN!$E$12+[3]CONSTRUCCIÓN!$E$17+PlantillaTotalUsos!B7+PlantillaTotalUsos!C7+PlantillaTotalUsos!D7+PlantillaTotalUsos!E7</f>
        <v>5385574586</v>
      </c>
    </row>
    <row r="6" spans="1:3" x14ac:dyDescent="0.25">
      <c r="A6" t="s">
        <v>64</v>
      </c>
      <c r="B6" t="s">
        <v>68</v>
      </c>
      <c r="C6" s="16">
        <f>+[3]CONSTRUCCIÓN!$E$5</f>
        <v>554480436</v>
      </c>
    </row>
    <row r="7" spans="1:3" x14ac:dyDescent="0.25">
      <c r="A7" t="s">
        <v>69</v>
      </c>
      <c r="B7" t="s">
        <v>70</v>
      </c>
      <c r="C7" s="16">
        <f>+[3]CONSTRUCCIÓN!$E$6+[3]CONSTRUCCIÓN!$E$8+PlantillaTotalUsos!D10+PlantillaTotalUsos!E10</f>
        <v>6932685808</v>
      </c>
    </row>
    <row r="8" spans="1:3" x14ac:dyDescent="0.25">
      <c r="A8" t="s">
        <v>69</v>
      </c>
      <c r="B8" t="s">
        <v>71</v>
      </c>
      <c r="C8" s="16">
        <f>+[3]CONSTRUCCIÓN!$E$7+[3]CONSTRUCCIÓN!$E$10+[3]CONSTRUCCIÓN!$E$11+[3]CONSTRUCCIÓN!$E$13+[3]CONSTRUCCIÓN!$E$14+[3]CONSTRUCCIÓN!$E$15+[3]CONSTRUCCIÓN!$E$16+59083500+238016200</f>
        <v>4248541071</v>
      </c>
    </row>
    <row r="9" spans="1:3" x14ac:dyDescent="0.25">
      <c r="A9" t="s">
        <v>62</v>
      </c>
      <c r="B9" t="s">
        <v>72</v>
      </c>
      <c r="C9" s="16">
        <v>0</v>
      </c>
    </row>
    <row r="10" spans="1:3" x14ac:dyDescent="0.25">
      <c r="A10" t="s">
        <v>62</v>
      </c>
      <c r="B10" t="s">
        <v>73</v>
      </c>
      <c r="C10" s="16">
        <v>0</v>
      </c>
    </row>
    <row r="11" spans="1:3" x14ac:dyDescent="0.25">
      <c r="A11" t="s">
        <v>64</v>
      </c>
      <c r="B11" t="s">
        <v>74</v>
      </c>
      <c r="C11" s="16">
        <v>0</v>
      </c>
    </row>
    <row r="12" spans="1:3" x14ac:dyDescent="0.25">
      <c r="A12" t="s">
        <v>75</v>
      </c>
      <c r="B12" t="s">
        <v>76</v>
      </c>
      <c r="C12" s="16">
        <v>0</v>
      </c>
    </row>
    <row r="13" spans="1:3" x14ac:dyDescent="0.25">
      <c r="A13" t="s">
        <v>75</v>
      </c>
      <c r="B13" t="s">
        <v>77</v>
      </c>
      <c r="C13" s="16">
        <v>0</v>
      </c>
    </row>
    <row r="14" spans="1:3" x14ac:dyDescent="0.25">
      <c r="A14" t="s">
        <v>75</v>
      </c>
      <c r="B14" t="s">
        <v>78</v>
      </c>
      <c r="C14" s="16">
        <v>0</v>
      </c>
    </row>
    <row r="15" spans="1:3" x14ac:dyDescent="0.25">
      <c r="A15" t="s">
        <v>75</v>
      </c>
      <c r="B15" t="s">
        <v>79</v>
      </c>
      <c r="C15" s="16">
        <v>0</v>
      </c>
    </row>
    <row r="16" spans="1:3" x14ac:dyDescent="0.25">
      <c r="A16" t="s">
        <v>75</v>
      </c>
      <c r="B16" t="s">
        <v>80</v>
      </c>
      <c r="C16" s="16">
        <v>0</v>
      </c>
    </row>
    <row r="17" spans="1:3" x14ac:dyDescent="0.25">
      <c r="A17" t="s">
        <v>75</v>
      </c>
      <c r="B17" t="s">
        <v>81</v>
      </c>
      <c r="C17" s="16">
        <v>0</v>
      </c>
    </row>
    <row r="18" spans="1:3" x14ac:dyDescent="0.25">
      <c r="A18" t="s">
        <v>62</v>
      </c>
      <c r="B18" t="s">
        <v>82</v>
      </c>
      <c r="C18" s="16">
        <v>0</v>
      </c>
    </row>
    <row r="19" spans="1:3" x14ac:dyDescent="0.25">
      <c r="A19" t="s">
        <v>69</v>
      </c>
      <c r="B19" t="s">
        <v>83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H1" sqref="H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Carlos Mario Cano Gallego - Planeacion</cp:lastModifiedBy>
  <dcterms:created xsi:type="dcterms:W3CDTF">2020-03-24T17:16:45Z</dcterms:created>
  <dcterms:modified xsi:type="dcterms:W3CDTF">2021-12-16T20:02:58Z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