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510" yWindow="3570" windowWidth="20730" windowHeight="11325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PlantillaTotalUsos!$A$2:$A$8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5" l="1"/>
  <c r="D3" i="5"/>
  <c r="D2" i="5"/>
  <c r="C7" i="5"/>
  <c r="C6" i="5"/>
  <c r="C4" i="5"/>
  <c r="C3" i="5"/>
  <c r="C2" i="5"/>
  <c r="B7" i="5"/>
  <c r="B6" i="5"/>
  <c r="B4" i="5"/>
  <c r="B3" i="5"/>
  <c r="B2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<sst xmlns="http://schemas.openxmlformats.org/spreadsheetml/2006/main" count="174" uniqueCount="89">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</sst>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xmlns="" id="{A002B026-038B-46E0-A738-6DADC063C13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90" zoomScaleNormal="90" workbookViewId="0">
      <selection activeCell="F12" sqref="F12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3" width="12.7109375" customWidth="1"/>
    <col min="4" max="4" width="11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36</v>
      </c>
      <c r="B2">
        <f>258371845+34749367</f>
        <v>293121212</v>
      </c>
      <c r="C2">
        <f>213179277+45916748</f>
        <v>259096025</v>
      </c>
      <c r="D2">
        <f>366766158+54942479</f>
        <v>421708637</v>
      </c>
      <c r="E2">
        <v>0</v>
      </c>
      <c r="F2" t="s">
        <v>56</v>
      </c>
      <c r="G2" t="s">
        <v>54</v>
      </c>
    </row>
    <row r="3" spans="1:8" x14ac:dyDescent="0.25">
      <c r="A3" t="s">
        <v>37</v>
      </c>
      <c r="B3">
        <f>123988988+19732992</f>
        <v>143721980</v>
      </c>
      <c r="C3">
        <f>94148948+20674412</f>
        <v>114823360</v>
      </c>
      <c r="D3">
        <f>126924775+21339394</f>
        <v>148264169</v>
      </c>
      <c r="E3">
        <v>0</v>
      </c>
      <c r="F3" t="s">
        <v>56</v>
      </c>
      <c r="G3" t="s">
        <v>54</v>
      </c>
    </row>
    <row r="4" spans="1:8" x14ac:dyDescent="0.25">
      <c r="A4" t="s">
        <v>38</v>
      </c>
      <c r="B4">
        <f>205727534+67667226</f>
        <v>273394760</v>
      </c>
      <c r="C4">
        <f>189453178+53150852</f>
        <v>242604030</v>
      </c>
      <c r="D4">
        <f>235327151+78130829</f>
        <v>313457980</v>
      </c>
      <c r="E4">
        <v>0</v>
      </c>
      <c r="F4" t="s">
        <v>56</v>
      </c>
      <c r="G4" t="s">
        <v>54</v>
      </c>
    </row>
    <row r="5" spans="1:8" x14ac:dyDescent="0.25">
      <c r="A5" t="s">
        <v>39</v>
      </c>
      <c r="B5">
        <v>212500000</v>
      </c>
      <c r="C5">
        <v>212179277</v>
      </c>
      <c r="D5">
        <v>256576140</v>
      </c>
      <c r="E5">
        <v>0</v>
      </c>
      <c r="F5" t="s">
        <v>56</v>
      </c>
    </row>
    <row r="6" spans="1:8" x14ac:dyDescent="0.25">
      <c r="A6" t="s">
        <v>40</v>
      </c>
      <c r="B6">
        <f>194562740+34277876+140367995</f>
        <v>369208611</v>
      </c>
      <c r="C6">
        <f>284249422+38375086+8500000</f>
        <v>331124508</v>
      </c>
      <c r="D6">
        <v>0</v>
      </c>
      <c r="E6">
        <v>0</v>
      </c>
      <c r="F6" t="s">
        <v>56</v>
      </c>
      <c r="G6" t="s">
        <v>44</v>
      </c>
      <c r="H6" t="s">
        <v>57</v>
      </c>
    </row>
    <row r="7" spans="1:8" x14ac:dyDescent="0.25">
      <c r="A7" t="s">
        <v>41</v>
      </c>
      <c r="B7">
        <f>23543285+24491764</f>
        <v>48035049</v>
      </c>
      <c r="C7">
        <f>569483110+415096032</f>
        <v>984579142</v>
      </c>
      <c r="D7">
        <v>0</v>
      </c>
      <c r="E7">
        <v>0</v>
      </c>
      <c r="F7" t="s">
        <v>55</v>
      </c>
      <c r="G7" t="s">
        <v>56</v>
      </c>
    </row>
    <row r="8" spans="1:8" x14ac:dyDescent="0.25">
      <c r="A8" t="s">
        <v>42</v>
      </c>
      <c r="B8">
        <v>0</v>
      </c>
      <c r="C8">
        <v>0</v>
      </c>
      <c r="D8">
        <v>0</v>
      </c>
      <c r="E8">
        <v>0</v>
      </c>
      <c r="F8" t="s">
        <v>56</v>
      </c>
    </row>
    <row r="9" spans="1:8" x14ac:dyDescent="0.25">
      <c r="A9" s="11" t="s">
        <v>43</v>
      </c>
      <c r="B9">
        <v>0</v>
      </c>
      <c r="C9">
        <v>0</v>
      </c>
      <c r="D9">
        <v>66020900</v>
      </c>
      <c r="E9">
        <v>0</v>
      </c>
      <c r="F9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F2:H8 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E20" sqref="E20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34277876</v>
      </c>
      <c r="C2">
        <v>38375086</v>
      </c>
      <c r="D2">
        <v>66020900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122149585</v>
      </c>
      <c r="C12">
        <v>119742012</v>
      </c>
      <c r="D12">
        <v>541895023</v>
      </c>
      <c r="E12">
        <v>0</v>
      </c>
    </row>
    <row r="13" spans="1:5" x14ac:dyDescent="0.25">
      <c r="A13" t="s">
        <v>55</v>
      </c>
      <c r="B13">
        <v>23543285</v>
      </c>
      <c r="C13">
        <v>569483110</v>
      </c>
      <c r="D13">
        <v>9515223</v>
      </c>
      <c r="E13">
        <v>0</v>
      </c>
    </row>
    <row r="14" spans="1:5" x14ac:dyDescent="0.25">
      <c r="A14" t="s">
        <v>56</v>
      </c>
      <c r="B14">
        <v>1019642871</v>
      </c>
      <c r="C14">
        <v>1408306134</v>
      </c>
      <c r="D14">
        <v>2848997538</v>
      </c>
      <c r="E14">
        <v>0</v>
      </c>
    </row>
    <row r="15" spans="1:5" x14ac:dyDescent="0.25">
      <c r="A15" t="s">
        <v>57</v>
      </c>
      <c r="B15">
        <v>140367995</v>
      </c>
      <c r="C15">
        <v>0</v>
      </c>
      <c r="D15">
        <v>20000000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zoomScale="90" zoomScaleNormal="90" workbookViewId="0">
      <selection activeCell="C16" sqref="C1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0.99219999999999997</v>
      </c>
      <c r="C2">
        <v>0.60199999999999998</v>
      </c>
      <c r="D2">
        <v>0.28000000000000003</v>
      </c>
      <c r="E2">
        <v>2.4199999999999999E-2</v>
      </c>
      <c r="F2">
        <v>24</v>
      </c>
      <c r="G2">
        <v>0.97399999999999998</v>
      </c>
      <c r="H2">
        <v>0.10349999999999999</v>
      </c>
      <c r="I2">
        <v>0</v>
      </c>
      <c r="J2">
        <v>0.9899</v>
      </c>
      <c r="K2">
        <v>0.10199999999999999</v>
      </c>
      <c r="L2">
        <v>890</v>
      </c>
      <c r="M2">
        <v>0.37</v>
      </c>
      <c r="N2">
        <v>0.93600000000000005</v>
      </c>
      <c r="O2">
        <v>0.36</v>
      </c>
      <c r="P2">
        <v>0.3</v>
      </c>
      <c r="Q2">
        <v>0.3</v>
      </c>
      <c r="R2">
        <v>0.3</v>
      </c>
      <c r="S2">
        <v>0.3</v>
      </c>
    </row>
    <row r="3" spans="1:19" x14ac:dyDescent="0.25">
      <c r="A3" t="s">
        <v>85</v>
      </c>
      <c r="B3">
        <v>0.99229999999999996</v>
      </c>
      <c r="C3">
        <v>0.60299999999999998</v>
      </c>
      <c r="D3">
        <v>0.27</v>
      </c>
      <c r="E3">
        <v>2.3E-2</v>
      </c>
      <c r="F3">
        <v>24</v>
      </c>
      <c r="G3">
        <v>0.97499999999999998</v>
      </c>
      <c r="H3">
        <v>0.1036</v>
      </c>
      <c r="I3">
        <v>0.01</v>
      </c>
      <c r="J3">
        <v>0.99</v>
      </c>
      <c r="K3">
        <v>0.1028</v>
      </c>
      <c r="L3">
        <v>1104</v>
      </c>
      <c r="M3">
        <v>0.42</v>
      </c>
      <c r="N3">
        <v>0.93610000000000004</v>
      </c>
      <c r="O3">
        <v>0.25</v>
      </c>
      <c r="P3">
        <v>0.35</v>
      </c>
      <c r="Q3">
        <v>0.31</v>
      </c>
      <c r="R3">
        <v>0.35</v>
      </c>
      <c r="S3">
        <v>0.35</v>
      </c>
    </row>
    <row r="4" spans="1:19" x14ac:dyDescent="0.25">
      <c r="A4" t="s">
        <v>86</v>
      </c>
      <c r="B4">
        <v>0.99239999999999995</v>
      </c>
      <c r="C4">
        <v>0.60399999999999998</v>
      </c>
      <c r="D4">
        <v>0.25</v>
      </c>
      <c r="E4">
        <v>2.1999999999999999E-2</v>
      </c>
      <c r="F4">
        <v>24</v>
      </c>
      <c r="G4">
        <v>0.97599999999999998</v>
      </c>
      <c r="H4">
        <v>0.1037</v>
      </c>
      <c r="I4">
        <v>0.01</v>
      </c>
      <c r="J4">
        <v>0.99099999999999999</v>
      </c>
      <c r="K4">
        <v>0.10290000000000001</v>
      </c>
      <c r="L4">
        <v>2465</v>
      </c>
      <c r="M4">
        <v>0.43</v>
      </c>
      <c r="N4">
        <v>0.93620000000000003</v>
      </c>
      <c r="O4">
        <v>0.24</v>
      </c>
      <c r="P4">
        <v>0.4</v>
      </c>
      <c r="Q4">
        <v>0.32</v>
      </c>
      <c r="R4">
        <v>0.4</v>
      </c>
      <c r="S4">
        <v>0.4</v>
      </c>
    </row>
    <row r="5" spans="1:19" x14ac:dyDescent="0.25">
      <c r="A5" t="s">
        <v>87</v>
      </c>
      <c r="B5">
        <v>0.99250000000000005</v>
      </c>
      <c r="C5">
        <v>0.60499999999999998</v>
      </c>
      <c r="D5">
        <v>0.23</v>
      </c>
      <c r="E5">
        <v>2.1000000000000001E-2</v>
      </c>
      <c r="F5">
        <v>24</v>
      </c>
      <c r="G5">
        <v>0.97699999999999998</v>
      </c>
      <c r="H5">
        <v>0.1038</v>
      </c>
      <c r="I5">
        <v>0.01</v>
      </c>
      <c r="J5">
        <v>0.99199999999999999</v>
      </c>
      <c r="K5">
        <v>0.10299999999999999</v>
      </c>
      <c r="L5">
        <v>2803</v>
      </c>
      <c r="M5">
        <v>0.44</v>
      </c>
      <c r="N5">
        <v>0.93630000000000002</v>
      </c>
      <c r="O5">
        <v>0.23</v>
      </c>
      <c r="P5">
        <v>0.45</v>
      </c>
      <c r="Q5">
        <v>0.33</v>
      </c>
      <c r="R5">
        <v>0.45</v>
      </c>
      <c r="S5">
        <v>0.45</v>
      </c>
    </row>
    <row r="6" spans="1:19" x14ac:dyDescent="0.25">
      <c r="A6" t="s">
        <v>88</v>
      </c>
      <c r="B6">
        <v>0.99260000000000004</v>
      </c>
      <c r="C6">
        <v>0.60599999999999998</v>
      </c>
      <c r="D6">
        <v>0.22</v>
      </c>
      <c r="E6">
        <v>0.02</v>
      </c>
      <c r="F6">
        <v>24</v>
      </c>
      <c r="G6">
        <v>0.97799999999999998</v>
      </c>
      <c r="H6">
        <v>0.104</v>
      </c>
      <c r="I6">
        <v>0.01</v>
      </c>
      <c r="J6">
        <v>0.99299999999999999</v>
      </c>
      <c r="K6">
        <v>0.1031</v>
      </c>
      <c r="L6">
        <v>2800</v>
      </c>
      <c r="M6">
        <v>0.45</v>
      </c>
      <c r="N6">
        <v>0.93640000000000001</v>
      </c>
      <c r="O6">
        <v>0.22</v>
      </c>
      <c r="P6">
        <v>0.5</v>
      </c>
      <c r="Q6">
        <v>0.34</v>
      </c>
      <c r="R6">
        <v>0.5</v>
      </c>
      <c r="S6">
        <v>0.5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B19" sqref="B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289312424</v>
      </c>
    </row>
    <row r="5" spans="1:3" x14ac:dyDescent="0.25">
      <c r="A5" t="s">
        <v>64</v>
      </c>
      <c r="B5" t="s">
        <v>67</v>
      </c>
      <c r="C5">
        <v>271006334</v>
      </c>
    </row>
    <row r="6" spans="1:3" x14ac:dyDescent="0.25">
      <c r="A6" t="s">
        <v>64</v>
      </c>
      <c r="B6" t="s">
        <v>68</v>
      </c>
      <c r="C6">
        <v>361635928</v>
      </c>
    </row>
    <row r="7" spans="1:3" x14ac:dyDescent="0.25">
      <c r="A7" t="s">
        <v>69</v>
      </c>
      <c r="B7" t="s">
        <v>70</v>
      </c>
      <c r="C7">
        <v>673588160</v>
      </c>
    </row>
    <row r="8" spans="1:3" x14ac:dyDescent="0.25">
      <c r="A8" t="s">
        <v>69</v>
      </c>
      <c r="B8" t="s">
        <v>71</v>
      </c>
      <c r="C8">
        <v>270289392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664256197</v>
      </c>
    </row>
    <row r="11" spans="1:3" x14ac:dyDescent="0.25">
      <c r="A11" t="s">
        <v>64</v>
      </c>
      <c r="B11" t="s">
        <v>74</v>
      </c>
      <c r="C11">
        <v>639092110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80555752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0</v>
      </c>
    </row>
    <row r="19" spans="1:3" x14ac:dyDescent="0.25">
      <c r="A19" t="s">
        <v>69</v>
      </c>
      <c r="B19" t="s">
        <v>83</v>
      </c>
      <c r="C19">
        <v>587961111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20" sqref="D20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ismenia</cp:lastModifiedBy>
  <dcterms:created xsi:type="dcterms:W3CDTF">2020-03-24T17:16:45Z</dcterms:created>
  <dcterms:modified xsi:type="dcterms:W3CDTF">2022-04-30T15:57:53Z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