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rl1\Dropbox\PC\Downloads\"/>
    </mc:Choice>
  </mc:AlternateContent>
  <xr:revisionPtr revIDLastSave="0" documentId="8_{A489F547-8495-4E48-AAE5-DE190BF0A5A6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5" i="4"/>
  <c r="C4" i="4"/>
  <c r="C16" i="4"/>
  <c r="C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2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2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2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2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D3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3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4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4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5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5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6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6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6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6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B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7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7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7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7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B8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8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8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8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8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B9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9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9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9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B10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0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0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F10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2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2" authorId="0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2" authorId="0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3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3" authorId="0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3" authorId="0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3" authorId="0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4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4" authorId="0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4" authorId="0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4" authorId="0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5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5" authorId="0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5" authorId="0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5" authorId="0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6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6" authorId="0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6" authorId="0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6" authorId="0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7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7" authorId="0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7" authorId="0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7" authorId="0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8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8" authorId="0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8" authorId="0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8" authorId="0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9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9" authorId="0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9" authorId="0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0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0" authorId="0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0" authorId="0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1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1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1" authorId="0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1" authorId="0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2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2" authorId="0" shapeId="0" xr:uid="{00000000-0006-0000-0100-00002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2" authorId="0" shapeId="0" xr:uid="{00000000-0006-0000-0100-00003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2" authorId="0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3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3" authorId="0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3" authorId="0" shapeId="0" xr:uid="{00000000-0006-0000-0100-00003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3" authorId="0" shapeId="0" xr:uid="{00000000-0006-0000-0100-00004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4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5" authorId="0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5" authorId="0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5" authorId="0" shapeId="0" xr:uid="{00000000-0006-0000-0100-00004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6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6" authorId="0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6" authorId="0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6" authorId="0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7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7" authorId="0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7" authorId="0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7" authorId="0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8" authorId="0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8" authorId="0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8" authorId="0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8" authorId="0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9" authorId="0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9" authorId="0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9" authorId="0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9" authorId="0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2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2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N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O2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2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R2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3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I3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J3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M3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N3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3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3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3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4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4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I4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J4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M4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N4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4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4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4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5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F5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5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H5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I5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J5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L5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M5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N5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5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5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5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S5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B6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 xr:uid="{00000000-0006-0000-0200-00004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 xr:uid="{00000000-0006-0000-0200-00004B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6" authorId="0" shapeId="0" xr:uid="{00000000-0006-0000-0200-00004C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F6" authorId="0" shapeId="0" xr:uid="{00000000-0006-0000-0200-00004D000000}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6" authorId="0" shapeId="0" xr:uid="{00000000-0006-0000-0200-00004E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H6" authorId="0" shapeId="0" xr:uid="{00000000-0006-0000-0200-00004F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I6" authorId="0" shapeId="0" xr:uid="{00000000-0006-0000-0200-00005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J6" authorId="0" shapeId="0" xr:uid="{00000000-0006-0000-0200-000051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K6" authorId="0" shapeId="0" xr:uid="{00000000-0006-0000-0200-000052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L6" authorId="0" shapeId="0" xr:uid="{00000000-0006-0000-0200-00005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M6" authorId="0" shapeId="0" xr:uid="{00000000-0006-0000-0200-000054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N6" authorId="0" shapeId="0" xr:uid="{00000000-0006-0000-0200-000055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6" authorId="0" shapeId="0" xr:uid="{00000000-0006-0000-0200-000056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6" authorId="0" shapeId="0" xr:uid="{00000000-0006-0000-0200-00005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 xr:uid="{00000000-0006-0000-0200-000058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6" authorId="0" shapeId="0" xr:uid="{00000000-0006-0000-0200-00005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 xr:uid="{00000000-0006-0000-0200-00005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<sst xmlns="http://schemas.openxmlformats.org/spreadsheetml/2006/main" count="172" uniqueCount="92">
  <si>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</si>
  <si>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</si>
  <si>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</si>
  <si>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</si>
  <si>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</si>
  <si>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</si>
  <si>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</si>
  <si>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</si>
  <si>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</si>
  <si>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</si>
  <si>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</si>
  <si>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</si>
  <si>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</si>
  <si>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</si>
  <si>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</si>
  <si>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</si>
  <si>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</si>
  <si>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</si>
  <si>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</si>
  <si>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</si>
  <si>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</si>
  <si>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</si>
  <si>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</si>
  <si>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</si>
  <si>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</si>
  <si>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</si>
  <si>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</si>
  <si>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</si>
  <si>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</si>
  <si>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</si>
  <si>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</si>
  <si>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</si>
  <si>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</si>
  <si>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</si>
  <si>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</si>
  <si>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</si>
  <si>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</si>
  <si>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</si>
  <si>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</si>
  <si>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</si>
  <si>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</si>
  <si>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</si>
  <si>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</si>
  <si>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</si>
  <si>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</si>
  <si>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</si>
  <si>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</si>
  <si>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</si>
  <si>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</si>
  <si>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</si>
  <si>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</si>
  <si>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</si>
  <si>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</si>
  <si>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</si>
  <si>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</si>
  <si>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</si>
  <si>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</si>
  <si>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</si>
  <si>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</si>
  <si>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</si>
  <si>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</si>
  <si>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</si>
  <si>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</si>
  <si>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</si>
  <si>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</si>
  <si>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</si>
  <si>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</si>
  <si>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</si>
  <si>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</si>
  <si>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</si>
  <si>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</si>
  <si>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</si>
  <si>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</si>
  <si>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</si>
  <si>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</si>
  <si>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</si>
  <si>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</si>
  <si>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</si>
  <si>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</si>
  <si>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</si>
  <si>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</si>
  <si>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</si>
  <si>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</si>
  <si>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</si>
  <si>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</si>
  <si>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</si>
  <si>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</si>
  <si>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</si>
  <si>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</si>
  <si>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0,1895</t>
  </si>
  <si>
    <t>0,25</t>
  </si>
  <si>
    <t>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</si>
</sst>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right"/>
    </xf>
    <xf numFmtId="0" fontId="0" fillId="11" borderId="0" xfId="0" applyFill="1"/>
    <xf numFmtId="0" fontId="0" fillId="11" borderId="0" xfId="0" applyFill="1"/>
    <xf numFmtId="2" fontId="0" fillId="11" borderId="0" xfId="0" applyNumberFormat="1" applyFill="1"/>
    <xf numFmtId="0" fontId="0" fillId="11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1752600</xdr:colOff>
      <xdr:row>48</xdr:row>
      <xdr:rowOff>123825</xdr:rowOff>
    </xdr:to>
    <xdr:sp macro="" textlink="">
      <xdr:nvSpPr>
        <xdr:cNvPr id="1088" name="202" hidden="1">
          <a:extLst>
            <a:ext uri="{FF2B5EF4-FFF2-40B4-BE49-F238E27FC236}">
              <a16:creationId xmlns:a16="http://schemas.microsoft.com/office/drawing/2014/main" id="{A672425C-8EC1-D5E4-1390-0D9E63B3945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1752600</xdr:colOff>
      <xdr:row>48</xdr:row>
      <xdr:rowOff>123825</xdr:rowOff>
    </xdr:to>
    <xdr:sp macro="" textlink="">
      <xdr:nvSpPr>
        <xdr:cNvPr id="1095" name="202" hidden="1">
          <a:extLst>
            <a:ext uri="{FF2B5EF4-FFF2-40B4-BE49-F238E27FC236}">
              <a16:creationId xmlns:a16="http://schemas.microsoft.com/office/drawing/2014/main" id="{12CD1B96-C4DE-4B8C-943A-3361D03F4FF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1752600</xdr:colOff>
      <xdr:row>48</xdr:row>
      <xdr:rowOff>123825</xdr:rowOff>
    </xdr:to>
    <xdr:sp macro="" textlink="">
      <xdr:nvSpPr>
        <xdr:cNvPr id="1094" name="1" hidden="1">
          <a:extLst>
            <a:ext uri="{FF2B5EF4-FFF2-40B4-BE49-F238E27FC236}">
              <a16:creationId xmlns:a16="http://schemas.microsoft.com/office/drawing/2014/main" id="{27A30F4F-5BD1-4485-A0A9-94B27BF066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1752600</xdr:colOff>
      <xdr:row>48</xdr:row>
      <xdr:rowOff>123825</xdr:rowOff>
    </xdr:to>
    <xdr:sp macro="" textlink="">
      <xdr:nvSpPr>
        <xdr:cNvPr id="1131" name="202" hidden="1">
          <a:extLst>
            <a:ext uri="{FF2B5EF4-FFF2-40B4-BE49-F238E27FC236}">
              <a16:creationId xmlns:a16="http://schemas.microsoft.com/office/drawing/2014/main" id="{BB6913EC-8463-474B-BB00-37C80128076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1752600</xdr:colOff>
      <xdr:row>48</xdr:row>
      <xdr:rowOff>123825</xdr:rowOff>
    </xdr:to>
    <xdr:sp macro="" textlink="">
      <xdr:nvSpPr>
        <xdr:cNvPr id="1130" name="100" hidden="1">
          <a:extLst>
            <a:ext uri="{FF2B5EF4-FFF2-40B4-BE49-F238E27FC236}">
              <a16:creationId xmlns:a16="http://schemas.microsoft.com/office/drawing/2014/main" id="{6A4D4AAB-6585-4874-80B1-04280C3F687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194" name="202" hidden="1">
          <a:extLst>
            <a:ext uri="{FF2B5EF4-FFF2-40B4-BE49-F238E27FC236}">
              <a16:creationId xmlns:a16="http://schemas.microsoft.com/office/drawing/2014/main" id="{1BB12C93-2CC1-90D6-7525-FC2D4F65FD6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ECA5324F-5221-4D64-9E23-893B3BDB463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262" name="202" hidden="1">
          <a:extLst>
            <a:ext uri="{FF2B5EF4-FFF2-40B4-BE49-F238E27FC236}">
              <a16:creationId xmlns:a16="http://schemas.microsoft.com/office/drawing/2014/main" id="{07CCAE14-CC9D-4B95-8248-D18CA6395EB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B8147F40-A950-1405-8593-BBDEA59EFB7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20" name="202" hidden="1">
          <a:extLst>
            <a:ext uri="{FF2B5EF4-FFF2-40B4-BE49-F238E27FC236}">
              <a16:creationId xmlns:a16="http://schemas.microsoft.com/office/drawing/2014/main" id="{149A54B6-CED6-BC77-6ECA-6648557B101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27" name="202" hidden="1">
          <a:extLst>
            <a:ext uri="{FF2B5EF4-FFF2-40B4-BE49-F238E27FC236}">
              <a16:creationId xmlns:a16="http://schemas.microsoft.com/office/drawing/2014/main" id="{4001916A-2D7D-3BA6-0BA3-F9F528DECA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26" name="1" hidden="1">
          <a:extLst>
            <a:ext uri="{FF2B5EF4-FFF2-40B4-BE49-F238E27FC236}">
              <a16:creationId xmlns:a16="http://schemas.microsoft.com/office/drawing/2014/main" id="{A9CD84F7-38FB-E99E-020A-2DD6FD4552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CEC270C1-0866-40FA-BA1F-072D194CA04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D5812935-BF6A-4417-A88B-E3ADD9F6D8C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15" name="202" hidden="1">
          <a:extLst>
            <a:ext uri="{FF2B5EF4-FFF2-40B4-BE49-F238E27FC236}">
              <a16:creationId xmlns:a16="http://schemas.microsoft.com/office/drawing/2014/main" id="{A8C3C7B2-3C26-61E2-F5DF-D948069FC7F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16" name="202" hidden="1">
          <a:extLst>
            <a:ext uri="{FF2B5EF4-FFF2-40B4-BE49-F238E27FC236}">
              <a16:creationId xmlns:a16="http://schemas.microsoft.com/office/drawing/2014/main" id="{9BD789DD-B06B-435C-8F45-C7134341D3C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1" hidden="1">
          <a:extLst>
            <a:ext uri="{FF2B5EF4-FFF2-40B4-BE49-F238E27FC236}">
              <a16:creationId xmlns:a16="http://schemas.microsoft.com/office/drawing/2014/main" id="{3F751AD8-4D3F-4A82-97CB-C0C5C14CC8D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79106A85-F584-4B14-8889-EFE547032A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D2" sqref="D2:E8"/>
    </sheetView>
  </sheetViews>
  <sheetFormatPr baseColWidth="10" defaultColWidth="9.28515625" defaultRowHeight="15" x14ac:dyDescent="0.25"/>
  <cols>
    <col min="1" max="1" width="65.28515625" style="6" customWidth="1"/>
    <col min="2" max="3" width="14.85546875" bestFit="1" customWidth="1"/>
    <col min="4" max="4" width="9.85546875" customWidth="1"/>
    <col min="5" max="5" width="11.7109375" customWidth="1"/>
    <col min="6" max="7" width="43.85546875" bestFit="1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5">
        <v>0</v>
      </c>
      <c r="C2" s="15">
        <v>0</v>
      </c>
      <c r="D2" s="15"/>
      <c r="E2" s="15"/>
      <c r="F2" s="15"/>
    </row>
    <row r="3" spans="1:8" x14ac:dyDescent="0.25">
      <c r="A3" t="s">
        <v>36</v>
      </c>
      <c r="B3" s="11">
        <v>53801354</v>
      </c>
      <c r="C3" s="11">
        <v>53801354</v>
      </c>
      <c r="D3" s="15"/>
      <c r="E3" s="15"/>
      <c r="F3" t="s">
        <v>56</v>
      </c>
      <c r="G3" t="s">
        <v>56</v>
      </c>
    </row>
    <row r="4" spans="1:8" x14ac:dyDescent="0.25">
      <c r="A4" t="s">
        <v>37</v>
      </c>
      <c r="B4" s="11">
        <v>21626034</v>
      </c>
      <c r="C4" s="11">
        <v>21626034</v>
      </c>
      <c r="D4" s="15"/>
      <c r="E4" s="15"/>
      <c r="F4" t="s">
        <v>56</v>
      </c>
      <c r="G4" t="s">
        <v>56</v>
      </c>
    </row>
    <row r="5" spans="1:8" x14ac:dyDescent="0.25">
      <c r="A5" t="s">
        <v>38</v>
      </c>
      <c r="B5" s="11">
        <v>30065462</v>
      </c>
      <c r="C5" s="11">
        <v>30065462</v>
      </c>
      <c r="D5" s="15"/>
      <c r="E5" s="15"/>
      <c r="F5" t="s">
        <v>56</v>
      </c>
      <c r="G5" t="s">
        <v>56</v>
      </c>
    </row>
    <row r="6" spans="1:8" x14ac:dyDescent="0.25">
      <c r="A6" t="s">
        <v>39</v>
      </c>
      <c r="B6" s="15">
        <v>0</v>
      </c>
      <c r="C6" s="15">
        <v>0</v>
      </c>
      <c r="D6" s="15"/>
      <c r="E6" s="15"/>
      <c r="F6" s="15"/>
    </row>
    <row r="7" spans="1:8" x14ac:dyDescent="0.25">
      <c r="A7" t="s">
        <v>40</v>
      </c>
      <c r="B7" s="15">
        <v>0</v>
      </c>
      <c r="C7" s="15">
        <v>0</v>
      </c>
      <c r="D7" s="15"/>
      <c r="E7" s="15"/>
      <c r="F7" s="15"/>
    </row>
    <row r="8" spans="1:8" x14ac:dyDescent="0.25">
      <c r="A8" t="s">
        <v>41</v>
      </c>
      <c r="B8" s="15">
        <v>1</v>
      </c>
      <c r="C8" s="15">
        <v>0</v>
      </c>
      <c r="D8" s="15"/>
      <c r="E8" s="15"/>
      <c r="F8" s="15"/>
    </row>
    <row r="9" spans="1:8" x14ac:dyDescent="0.25">
      <c r="A9" t="s">
        <v>42</v>
      </c>
      <c r="B9" s="15">
        <v>0</v>
      </c>
      <c r="C9" s="15">
        <v>0</v>
      </c>
      <c r="D9" s="15"/>
      <c r="E9" s="15"/>
      <c r="F9" s="15"/>
    </row>
    <row r="10" spans="1:8" x14ac:dyDescent="0.25">
      <c r="A10" t="s">
        <v>43</v>
      </c>
      <c r="B10" s="15">
        <v>1</v>
      </c>
      <c r="C10" s="15">
        <v>0</v>
      </c>
      <c r="D10" s="15"/>
      <c r="E10" s="15"/>
      <c r="F10" s="15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7" zoomScale="90" zoomScaleNormal="90" workbookViewId="0">
      <selection activeCell="E14" sqref="E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/>
      <c r="C2" s="15"/>
      <c r="D2" s="15"/>
      <c r="E2" s="15"/>
    </row>
    <row r="3" spans="1:5" x14ac:dyDescent="0.25">
      <c r="A3" t="s">
        <v>45</v>
      </c>
      <c r="B3" s="15"/>
      <c r="C3" s="15"/>
      <c r="D3" s="15"/>
      <c r="E3" s="15"/>
    </row>
    <row r="4" spans="1:5" x14ac:dyDescent="0.25">
      <c r="A4" t="s">
        <v>46</v>
      </c>
      <c r="B4" s="15"/>
      <c r="C4" s="15"/>
      <c r="D4" s="15"/>
      <c r="E4" s="15"/>
    </row>
    <row r="5" spans="1:5" x14ac:dyDescent="0.25">
      <c r="A5" t="s">
        <v>47</v>
      </c>
      <c r="B5" s="15"/>
      <c r="C5" s="15"/>
      <c r="D5" s="15"/>
      <c r="E5" s="15"/>
    </row>
    <row r="6" spans="1:5" x14ac:dyDescent="0.25">
      <c r="A6" t="s">
        <v>48</v>
      </c>
      <c r="B6" s="15"/>
      <c r="C6" s="15"/>
      <c r="D6" s="15"/>
      <c r="E6" s="15"/>
    </row>
    <row r="7" spans="1:5" x14ac:dyDescent="0.25">
      <c r="A7" t="s">
        <v>49</v>
      </c>
      <c r="B7" s="15"/>
      <c r="C7" s="15"/>
      <c r="D7" s="15"/>
      <c r="E7" s="15"/>
    </row>
    <row r="8" spans="1:5" x14ac:dyDescent="0.25">
      <c r="A8" t="s">
        <v>50</v>
      </c>
      <c r="B8" s="15"/>
      <c r="C8" s="15"/>
      <c r="D8" s="15"/>
      <c r="E8" s="15"/>
    </row>
    <row r="9" spans="1:5" x14ac:dyDescent="0.25">
      <c r="A9" t="s">
        <v>51</v>
      </c>
      <c r="B9" s="15"/>
      <c r="C9" s="15"/>
      <c r="D9" s="15"/>
      <c r="E9" s="15"/>
    </row>
    <row r="10" spans="1:5" x14ac:dyDescent="0.25">
      <c r="A10" t="s">
        <v>52</v>
      </c>
      <c r="B10" s="15"/>
      <c r="C10" s="15"/>
      <c r="D10" s="15"/>
      <c r="E10" s="15"/>
    </row>
    <row r="11" spans="1:5" x14ac:dyDescent="0.25">
      <c r="A11" t="s">
        <v>53</v>
      </c>
      <c r="B11" s="15"/>
      <c r="C11" s="15"/>
      <c r="D11" s="15"/>
      <c r="E11" s="15"/>
    </row>
    <row r="12" spans="1:5" x14ac:dyDescent="0.25">
      <c r="A12" t="s">
        <v>54</v>
      </c>
      <c r="B12" s="15"/>
      <c r="C12" s="15"/>
      <c r="D12" s="15"/>
      <c r="E12" s="15"/>
    </row>
    <row r="13" spans="1:5" x14ac:dyDescent="0.25">
      <c r="A13" t="s">
        <v>55</v>
      </c>
      <c r="B13" s="15"/>
      <c r="C13" s="15"/>
      <c r="D13" s="15"/>
      <c r="E13" s="15"/>
    </row>
    <row r="14" spans="1:5" x14ac:dyDescent="0.25">
      <c r="A14" t="s">
        <v>56</v>
      </c>
      <c r="B14" s="12">
        <v>391595683</v>
      </c>
      <c r="C14" s="12">
        <v>665947246</v>
      </c>
      <c r="D14" s="12">
        <v>658788264</v>
      </c>
      <c r="E14" s="12">
        <v>0</v>
      </c>
    </row>
    <row r="15" spans="1:5" x14ac:dyDescent="0.25">
      <c r="A15" t="s">
        <v>57</v>
      </c>
      <c r="B15" s="15"/>
      <c r="C15" s="15"/>
      <c r="D15" s="15"/>
      <c r="E15" s="15"/>
    </row>
    <row r="16" spans="1:5" x14ac:dyDescent="0.25">
      <c r="A16" t="s">
        <v>58</v>
      </c>
      <c r="B16" s="15"/>
      <c r="C16" s="15"/>
      <c r="D16" s="15"/>
      <c r="E16" s="15"/>
    </row>
    <row r="17" spans="1:5" x14ac:dyDescent="0.25">
      <c r="A17" t="s">
        <v>59</v>
      </c>
      <c r="B17" s="15"/>
      <c r="C17" s="15"/>
      <c r="D17" s="15"/>
      <c r="E17" s="15"/>
    </row>
    <row r="18" spans="1:5" x14ac:dyDescent="0.25">
      <c r="A18" t="s">
        <v>60</v>
      </c>
      <c r="B18" s="15"/>
      <c r="C18" s="15"/>
      <c r="D18" s="15"/>
      <c r="E18" s="15"/>
    </row>
    <row r="19" spans="1:5" x14ac:dyDescent="0.25">
      <c r="A19" t="s">
        <v>61</v>
      </c>
      <c r="B19" s="15"/>
      <c r="C19" s="15"/>
      <c r="D19" s="15"/>
      <c r="E19" s="15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S12" sqref="S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4">
        <v>0.97099999999999997</v>
      </c>
      <c r="C2" s="14" t="s">
        <v>89</v>
      </c>
      <c r="D2" s="14">
        <v>0.94599999999999995</v>
      </c>
      <c r="E2" s="14">
        <v>0</v>
      </c>
      <c r="F2">
        <v>24</v>
      </c>
      <c r="G2" s="14">
        <v>0.96</v>
      </c>
      <c r="H2" s="14">
        <v>8.9499999999999996E-2</v>
      </c>
      <c r="I2" s="14">
        <v>0.5</v>
      </c>
      <c r="J2" s="14">
        <v>0.96</v>
      </c>
      <c r="K2" s="14">
        <v>2.1100000000000001E-2</v>
      </c>
      <c r="L2">
        <v>30.24</v>
      </c>
      <c r="M2" s="12">
        <v>0</v>
      </c>
      <c r="N2" s="14">
        <v>0</v>
      </c>
      <c r="O2" s="12">
        <v>0</v>
      </c>
      <c r="P2" s="14">
        <v>0.5</v>
      </c>
      <c r="Q2" s="14">
        <v>0</v>
      </c>
      <c r="R2" s="14">
        <v>0.55000000000000004</v>
      </c>
      <c r="S2" s="14">
        <v>0.36399999999999999</v>
      </c>
    </row>
    <row r="3" spans="1:19" x14ac:dyDescent="0.25">
      <c r="A3" t="s">
        <v>85</v>
      </c>
      <c r="B3" s="14">
        <v>1</v>
      </c>
      <c r="C3" s="14" t="s">
        <v>90</v>
      </c>
      <c r="D3" s="14">
        <v>1.15E-2</v>
      </c>
      <c r="E3" s="14">
        <v>0</v>
      </c>
      <c r="F3">
        <v>24</v>
      </c>
      <c r="G3" s="14">
        <v>0.98</v>
      </c>
      <c r="H3" s="14">
        <v>0.1</v>
      </c>
      <c r="I3" s="14">
        <v>0.5</v>
      </c>
      <c r="J3" s="14">
        <v>1</v>
      </c>
      <c r="K3" s="14">
        <v>0.1</v>
      </c>
      <c r="L3">
        <v>35</v>
      </c>
      <c r="M3" s="12">
        <v>0</v>
      </c>
      <c r="N3" s="14">
        <v>0</v>
      </c>
      <c r="O3" s="12">
        <v>0</v>
      </c>
      <c r="P3" s="14">
        <v>0.56000000000000005</v>
      </c>
      <c r="Q3" s="14">
        <v>0</v>
      </c>
      <c r="R3" s="14">
        <v>0.61</v>
      </c>
      <c r="S3" s="14">
        <v>0.51400000000000001</v>
      </c>
    </row>
    <row r="4" spans="1:19" x14ac:dyDescent="0.25">
      <c r="A4" t="s">
        <v>86</v>
      </c>
      <c r="B4" s="14">
        <v>1</v>
      </c>
      <c r="C4" s="14" t="s">
        <v>91</v>
      </c>
      <c r="D4" s="14">
        <v>0</v>
      </c>
      <c r="E4" s="14">
        <v>0</v>
      </c>
      <c r="F4">
        <v>23</v>
      </c>
      <c r="G4" s="14">
        <v>0.98499999999999999</v>
      </c>
      <c r="H4" s="14">
        <v>0.1</v>
      </c>
      <c r="I4" s="14">
        <v>1</v>
      </c>
      <c r="J4" s="14">
        <v>1</v>
      </c>
      <c r="K4" s="14">
        <v>0.1</v>
      </c>
      <c r="L4">
        <v>42</v>
      </c>
      <c r="M4" s="12">
        <v>0</v>
      </c>
      <c r="N4" s="14">
        <v>0</v>
      </c>
      <c r="O4" s="12">
        <v>0</v>
      </c>
      <c r="P4" s="14">
        <v>0.62</v>
      </c>
      <c r="Q4" s="14">
        <v>0</v>
      </c>
      <c r="R4" s="14">
        <v>0.67</v>
      </c>
      <c r="S4" s="14">
        <v>0.71099999999999997</v>
      </c>
    </row>
    <row r="5" spans="1:19" x14ac:dyDescent="0.25">
      <c r="A5" t="s">
        <v>87</v>
      </c>
      <c r="B5" s="14">
        <v>1</v>
      </c>
      <c r="C5" s="14" t="s">
        <v>91</v>
      </c>
      <c r="D5" s="14">
        <v>0</v>
      </c>
      <c r="E5" s="14">
        <v>0</v>
      </c>
      <c r="F5" s="12">
        <v>23</v>
      </c>
      <c r="G5" s="14">
        <v>1</v>
      </c>
      <c r="H5" s="14">
        <v>0.15</v>
      </c>
      <c r="I5" s="14">
        <v>1</v>
      </c>
      <c r="J5" s="14">
        <v>1</v>
      </c>
      <c r="K5" s="14">
        <v>0.1</v>
      </c>
      <c r="L5" s="12">
        <v>50</v>
      </c>
      <c r="M5" s="12">
        <v>0</v>
      </c>
      <c r="N5" s="14">
        <v>0.5</v>
      </c>
      <c r="O5" s="12">
        <v>0</v>
      </c>
      <c r="P5" s="14">
        <v>0.8</v>
      </c>
      <c r="Q5" s="14">
        <v>0</v>
      </c>
      <c r="R5" s="14">
        <v>0.8</v>
      </c>
      <c r="S5" s="14">
        <v>0.8</v>
      </c>
    </row>
    <row r="6" spans="1:19" x14ac:dyDescent="0.25">
      <c r="A6" t="s">
        <v>88</v>
      </c>
      <c r="B6" s="14">
        <v>1</v>
      </c>
      <c r="C6" s="14" t="s">
        <v>91</v>
      </c>
      <c r="D6" s="14">
        <v>0</v>
      </c>
      <c r="E6" s="14">
        <v>0</v>
      </c>
      <c r="F6" s="12">
        <v>24</v>
      </c>
      <c r="G6" s="14">
        <v>1</v>
      </c>
      <c r="H6" s="14">
        <v>0.15</v>
      </c>
      <c r="I6" s="14">
        <v>1</v>
      </c>
      <c r="J6" s="14">
        <v>1</v>
      </c>
      <c r="K6" s="14">
        <v>0.1</v>
      </c>
      <c r="L6" s="12">
        <v>55</v>
      </c>
      <c r="M6" s="12">
        <v>0</v>
      </c>
      <c r="N6" s="14">
        <v>1</v>
      </c>
      <c r="O6" s="12">
        <v>0</v>
      </c>
      <c r="P6" s="14">
        <v>0.8</v>
      </c>
      <c r="Q6" s="14">
        <v>0</v>
      </c>
      <c r="R6" s="14">
        <v>0.8</v>
      </c>
      <c r="S6" s="14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B1" zoomScale="90" zoomScaleNormal="90" workbookViewId="0">
      <selection activeCell="C4" sqref="C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28000000</v>
      </c>
    </row>
    <row r="3" spans="1:3" x14ac:dyDescent="0.25">
      <c r="A3" t="s">
        <v>64</v>
      </c>
      <c r="B3" t="s">
        <v>65</v>
      </c>
      <c r="C3" s="12">
        <v>0</v>
      </c>
    </row>
    <row r="4" spans="1:3" x14ac:dyDescent="0.25">
      <c r="A4" t="s">
        <v>64</v>
      </c>
      <c r="B4" t="s">
        <v>66</v>
      </c>
      <c r="C4" s="13">
        <f>92000000+40000000+70000000</f>
        <v>202000000</v>
      </c>
    </row>
    <row r="5" spans="1:3" x14ac:dyDescent="0.25">
      <c r="A5" t="s">
        <v>64</v>
      </c>
      <c r="B5" t="s">
        <v>67</v>
      </c>
      <c r="C5" s="13">
        <f>72000000+113000000+141000000</f>
        <v>326000000</v>
      </c>
    </row>
    <row r="6" spans="1:3" x14ac:dyDescent="0.25">
      <c r="A6" t="s">
        <v>64</v>
      </c>
      <c r="B6" t="s">
        <v>68</v>
      </c>
      <c r="C6" s="13">
        <v>32000000</v>
      </c>
    </row>
    <row r="7" spans="1:3" x14ac:dyDescent="0.25">
      <c r="A7" t="s">
        <v>69</v>
      </c>
      <c r="B7" t="s">
        <v>70</v>
      </c>
      <c r="C7" s="12">
        <v>0</v>
      </c>
    </row>
    <row r="8" spans="1:3" x14ac:dyDescent="0.25">
      <c r="A8" t="s">
        <v>69</v>
      </c>
      <c r="B8" t="s">
        <v>71</v>
      </c>
      <c r="C8" s="13">
        <f>23500000+79000000+60000000+98500000</f>
        <v>261000000</v>
      </c>
    </row>
    <row r="9" spans="1:3" x14ac:dyDescent="0.25">
      <c r="A9" t="s">
        <v>62</v>
      </c>
      <c r="B9" t="s">
        <v>72</v>
      </c>
      <c r="C9" s="12">
        <v>0</v>
      </c>
    </row>
    <row r="10" spans="1:3" x14ac:dyDescent="0.25">
      <c r="A10" t="s">
        <v>62</v>
      </c>
      <c r="B10" t="s">
        <v>73</v>
      </c>
      <c r="C10" s="13">
        <v>28000000</v>
      </c>
    </row>
    <row r="11" spans="1:3" x14ac:dyDescent="0.25">
      <c r="A11" t="s">
        <v>64</v>
      </c>
      <c r="B11" t="s">
        <v>74</v>
      </c>
      <c r="C11" s="13">
        <v>40000000</v>
      </c>
    </row>
    <row r="12" spans="1:3" x14ac:dyDescent="0.25">
      <c r="A12" t="s">
        <v>75</v>
      </c>
      <c r="B12" t="s">
        <v>76</v>
      </c>
      <c r="C12" s="13">
        <v>15000000</v>
      </c>
    </row>
    <row r="13" spans="1:3" x14ac:dyDescent="0.25">
      <c r="A13" t="s">
        <v>75</v>
      </c>
      <c r="B13" t="s">
        <v>77</v>
      </c>
      <c r="C13" s="13">
        <v>35000000</v>
      </c>
    </row>
    <row r="14" spans="1:3" x14ac:dyDescent="0.25">
      <c r="A14" t="s">
        <v>75</v>
      </c>
      <c r="B14" t="s">
        <v>78</v>
      </c>
      <c r="C14" s="13">
        <v>208017700</v>
      </c>
    </row>
    <row r="15" spans="1:3" x14ac:dyDescent="0.25">
      <c r="A15" t="s">
        <v>75</v>
      </c>
      <c r="B15" t="s">
        <v>79</v>
      </c>
      <c r="C15" s="12">
        <v>0</v>
      </c>
    </row>
    <row r="16" spans="1:3" x14ac:dyDescent="0.25">
      <c r="A16" t="s">
        <v>75</v>
      </c>
      <c r="B16" t="s">
        <v>80</v>
      </c>
      <c r="C16" s="13">
        <f>22010000+24955496+27862000</f>
        <v>74827496</v>
      </c>
    </row>
    <row r="17" spans="1:3" x14ac:dyDescent="0.25">
      <c r="A17" t="s">
        <v>75</v>
      </c>
      <c r="B17" t="s">
        <v>81</v>
      </c>
      <c r="C17" s="13">
        <f>20500000+24930000+20000000</f>
        <v>65430000</v>
      </c>
    </row>
    <row r="18" spans="1:3" x14ac:dyDescent="0.25">
      <c r="A18" t="s">
        <v>62</v>
      </c>
      <c r="B18" t="s">
        <v>82</v>
      </c>
      <c r="C18" s="13">
        <v>3500000</v>
      </c>
    </row>
    <row r="19" spans="1:3" x14ac:dyDescent="0.25">
      <c r="A19" t="s">
        <v>69</v>
      </c>
      <c r="B19" t="s">
        <v>83</v>
      </c>
      <c r="C19" s="13">
        <v>131000000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2" sqref="F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MARCELA RODRIGUEZ LAVERDE</cp:lastModifiedBy>
  <dcterms:created xsi:type="dcterms:W3CDTF">2020-03-24T17:16:45Z</dcterms:created>
  <dcterms:modified xsi:type="dcterms:W3CDTF">2023-02-02T20:42:58Z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