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alejandro\Downloads\"/>
    </mc:Choice>
  </mc:AlternateContent>
  <bookViews>
    <workbookView xWindow="0" yWindow="0" windowWidth="20490" windowHeight="763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E14" i="3"/>
  <c r="C14" i="3"/>
  <c r="B14" i="3"/>
  <c r="B11" i="3"/>
  <c r="D4" i="5"/>
  <c r="E4" i="5" s="1"/>
  <c r="D5" i="5"/>
  <c r="E5" i="5"/>
  <c r="E3" i="5"/>
  <c r="C4" i="5"/>
  <c r="C5" i="5"/>
  <c r="D3" i="5"/>
  <c r="C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<sst xmlns="http://schemas.openxmlformats.org/spreadsheetml/2006/main" count="170" uniqueCount="89">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</sst>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rgb="FF003399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lightGray">
        <fgColor indexed="13"/>
        <b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Fill="1" applyBorder="1"/>
    <xf numFmtId="2" fontId="4" fillId="0" borderId="2" xfId="1" applyNumberFormat="1" applyFont="1" applyBorder="1" applyAlignment="1">
      <alignment vertical="center" wrapText="1"/>
    </xf>
    <xf numFmtId="2" fontId="0" fillId="11" borderId="0" xfId="0" applyNumberFormat="1" applyFill="1"/>
    <xf numFmtId="9" fontId="0" fillId="0" borderId="0" xfId="0" applyNumberFormat="1"/>
    <xf numFmtId="0" fontId="0" fillId="12" borderId="0" xfId="0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90" zoomScaleNormal="90" workbookViewId="0">
      <selection activeCell="H2" sqref="H2:I2"/>
    </sheetView>
  </sheetViews>
  <sheetFormatPr baseColWidth="10" defaultColWidth="9.28515625" defaultRowHeight="15" x14ac:dyDescent="0.25"/>
  <cols>
    <col min="1" max="1" width="65.85546875" style="6" customWidth="1"/>
    <col min="2" max="2" width="20.42578125" customWidth="1"/>
    <col min="3" max="3" width="16.140625" customWidth="1"/>
    <col min="4" max="4" width="15.28515625" customWidth="1"/>
    <col min="5" max="5" width="1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 s="11">
        <v>262934108</v>
      </c>
      <c r="C3">
        <f>B3+(B3*10%)</f>
        <v>289227518.80000001</v>
      </c>
      <c r="D3">
        <f>C3+(C3*10%)</f>
        <v>318150270.68000001</v>
      </c>
      <c r="E3">
        <f>D3+(D3*10%)</f>
        <v>349965297.74800003</v>
      </c>
      <c r="F3" t="s">
        <v>56</v>
      </c>
    </row>
    <row r="4" spans="1:8" x14ac:dyDescent="0.25">
      <c r="A4" t="s">
        <v>37</v>
      </c>
      <c r="B4" s="11">
        <v>172624683</v>
      </c>
      <c r="C4">
        <f t="shared" ref="C4:E4" si="0">B4+(B4*10%)</f>
        <v>189887151.30000001</v>
      </c>
      <c r="D4">
        <f t="shared" si="0"/>
        <v>208875866.43000001</v>
      </c>
      <c r="E4">
        <f t="shared" si="0"/>
        <v>229763453.07300001</v>
      </c>
      <c r="F4" t="s">
        <v>56</v>
      </c>
    </row>
    <row r="5" spans="1:8" x14ac:dyDescent="0.25">
      <c r="A5" t="s">
        <v>38</v>
      </c>
      <c r="B5" s="11">
        <v>258692385</v>
      </c>
      <c r="C5">
        <f t="shared" ref="C5:E5" si="1">B5+(B5*10%)</f>
        <v>284561623.5</v>
      </c>
      <c r="D5">
        <f t="shared" si="1"/>
        <v>313017785.85000002</v>
      </c>
      <c r="E5">
        <f t="shared" si="1"/>
        <v>344319564.435</v>
      </c>
      <c r="F5" t="s">
        <v>56</v>
      </c>
    </row>
    <row r="6" spans="1:8" ht="15.75" thickBot="1" x14ac:dyDescent="0.3">
      <c r="A6" t="s">
        <v>39</v>
      </c>
      <c r="B6" s="12">
        <v>0</v>
      </c>
      <c r="C6">
        <v>0</v>
      </c>
      <c r="D6">
        <v>0</v>
      </c>
      <c r="E6">
        <v>0</v>
      </c>
      <c r="F6" t="s">
        <v>56</v>
      </c>
    </row>
    <row r="7" spans="1:8" ht="16.5" thickTop="1" thickBot="1" x14ac:dyDescent="0.3">
      <c r="A7" t="s">
        <v>40</v>
      </c>
      <c r="B7" s="12">
        <v>617155692</v>
      </c>
      <c r="C7" s="11">
        <v>553004681.20000005</v>
      </c>
      <c r="D7" s="13">
        <v>414081929.31999999</v>
      </c>
      <c r="E7" s="11">
        <v>952266902.25199997</v>
      </c>
      <c r="F7" t="s">
        <v>56</v>
      </c>
    </row>
    <row r="8" spans="1:8" ht="15.75" thickTop="1" x14ac:dyDescent="0.25">
      <c r="A8" t="s">
        <v>41</v>
      </c>
      <c r="B8" s="12">
        <v>767341554</v>
      </c>
      <c r="C8" s="11">
        <v>578345048.70000005</v>
      </c>
      <c r="D8" s="11">
        <v>559356333.56999993</v>
      </c>
      <c r="E8" s="11">
        <v>1438468746.927</v>
      </c>
      <c r="F8" t="s">
        <v>56</v>
      </c>
    </row>
    <row r="9" spans="1:8" x14ac:dyDescent="0.25">
      <c r="A9" t="s">
        <v>42</v>
      </c>
      <c r="B9" s="12">
        <v>47878815</v>
      </c>
      <c r="C9" s="11">
        <v>272009576.5</v>
      </c>
      <c r="D9" s="11">
        <v>243553414.14999998</v>
      </c>
      <c r="E9" s="12">
        <v>306571200</v>
      </c>
      <c r="F9" t="s">
        <v>56</v>
      </c>
    </row>
    <row r="10" spans="1:8" x14ac:dyDescent="0.25">
      <c r="A10" t="s">
        <v>43</v>
      </c>
      <c r="B10" s="14">
        <v>12000000000</v>
      </c>
      <c r="C10" s="11">
        <v>0</v>
      </c>
      <c r="D10" s="11">
        <v>0</v>
      </c>
      <c r="E10" s="11">
        <v>0</v>
      </c>
      <c r="F10" t="s">
        <v>53</v>
      </c>
    </row>
    <row r="11" spans="1:8" x14ac:dyDescent="0.25">
      <c r="B11" s="11"/>
      <c r="C11" s="11"/>
      <c r="D11" s="11"/>
      <c r="E11" s="11"/>
    </row>
    <row r="16" spans="1:8" x14ac:dyDescent="0.25">
      <c r="B16" s="11"/>
      <c r="C16" s="11"/>
      <c r="D16" s="11"/>
      <c r="E16" s="11"/>
    </row>
    <row r="17" spans="2:5" x14ac:dyDescent="0.25">
      <c r="B17" s="11"/>
      <c r="C17" s="11"/>
      <c r="D17" s="11"/>
      <c r="E17" s="11"/>
    </row>
    <row r="18" spans="2:5" x14ac:dyDescent="0.25">
      <c r="B18" s="11"/>
      <c r="C18" s="11"/>
      <c r="D18" s="11"/>
      <c r="E18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F11" sqref="F11"/>
    </sheetView>
  </sheetViews>
  <sheetFormatPr baseColWidth="10" defaultColWidth="9.28515625" defaultRowHeight="15" x14ac:dyDescent="0.25"/>
  <cols>
    <col min="1" max="1" width="111.5703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 s="11">
        <f>PlantillaTotalUsos!B10</f>
        <v>12000000000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 s="11">
        <f>SUM(PlantillaTotalUsos!B3:B9)</f>
        <v>2126627237</v>
      </c>
      <c r="C14" s="11">
        <f>SUM(PlantillaTotalUsos!C3:C9)</f>
        <v>2167035600</v>
      </c>
      <c r="D14" s="11">
        <f>SUM(PlantillaTotalUsos!D3:D9)</f>
        <v>2057035600</v>
      </c>
      <c r="E14" s="11">
        <f>SUM(PlantillaTotalUsos!E3:E9)</f>
        <v>3621355164.4349999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10000000</v>
      </c>
      <c r="C17">
        <v>10000000</v>
      </c>
      <c r="D17">
        <v>10000000</v>
      </c>
      <c r="E17">
        <v>10000000</v>
      </c>
    </row>
    <row r="18" spans="1:5" x14ac:dyDescent="0.25">
      <c r="A18" t="s">
        <v>60</v>
      </c>
      <c r="B18">
        <v>5000000</v>
      </c>
      <c r="C18">
        <v>5000000</v>
      </c>
      <c r="D18">
        <v>5000000</v>
      </c>
      <c r="E18">
        <v>5000000</v>
      </c>
    </row>
    <row r="19" spans="1:5" x14ac:dyDescent="0.25">
      <c r="A19" t="s">
        <v>61</v>
      </c>
      <c r="B19">
        <v>6000000</v>
      </c>
      <c r="C19">
        <v>6000000</v>
      </c>
      <c r="D19">
        <v>6000000</v>
      </c>
      <c r="E19">
        <v>6000000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B2" sqref="B2:S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6">
        <v>0.39</v>
      </c>
      <c r="C2" s="16">
        <v>0.39</v>
      </c>
      <c r="D2" s="16">
        <v>0.2</v>
      </c>
      <c r="E2" s="16">
        <v>0.02</v>
      </c>
      <c r="F2">
        <v>20</v>
      </c>
      <c r="G2" s="16">
        <v>0.26</v>
      </c>
      <c r="H2" s="16">
        <v>0.26</v>
      </c>
      <c r="I2" s="16">
        <v>0</v>
      </c>
      <c r="J2" s="16">
        <v>0.7</v>
      </c>
      <c r="K2" s="16">
        <v>0.7</v>
      </c>
      <c r="L2" s="15">
        <v>0.3</v>
      </c>
      <c r="M2" s="16">
        <v>0.2</v>
      </c>
      <c r="N2">
        <v>0</v>
      </c>
      <c r="O2">
        <v>0</v>
      </c>
      <c r="P2" s="16">
        <v>0.2</v>
      </c>
      <c r="Q2">
        <v>0</v>
      </c>
      <c r="R2" s="16">
        <v>0.2</v>
      </c>
      <c r="S2">
        <v>0</v>
      </c>
    </row>
    <row r="3" spans="1:19" x14ac:dyDescent="0.25">
      <c r="A3" t="s">
        <v>85</v>
      </c>
      <c r="B3" s="16">
        <v>0.43</v>
      </c>
      <c r="C3" s="16">
        <v>0.43</v>
      </c>
      <c r="D3" s="16">
        <v>0.2</v>
      </c>
      <c r="E3" s="16">
        <v>0.02</v>
      </c>
      <c r="F3">
        <v>20</v>
      </c>
      <c r="G3" s="16">
        <v>0.3</v>
      </c>
      <c r="H3" s="16">
        <v>0.3</v>
      </c>
      <c r="I3" s="16">
        <v>0</v>
      </c>
      <c r="J3" s="16">
        <v>0.74</v>
      </c>
      <c r="K3" s="16">
        <v>0.74</v>
      </c>
      <c r="L3" s="15">
        <v>0.3</v>
      </c>
      <c r="M3" s="16">
        <v>0.2</v>
      </c>
      <c r="N3">
        <v>0</v>
      </c>
      <c r="O3">
        <v>0</v>
      </c>
      <c r="P3" s="16">
        <v>0.4</v>
      </c>
      <c r="Q3">
        <v>0</v>
      </c>
      <c r="R3" s="16">
        <v>0.4</v>
      </c>
      <c r="S3">
        <v>0</v>
      </c>
    </row>
    <row r="4" spans="1:19" x14ac:dyDescent="0.25">
      <c r="A4" t="s">
        <v>86</v>
      </c>
      <c r="B4" s="16">
        <v>0.47</v>
      </c>
      <c r="C4" s="16">
        <v>0.47</v>
      </c>
      <c r="D4" s="16">
        <v>0.2</v>
      </c>
      <c r="E4">
        <v>0.01</v>
      </c>
      <c r="F4">
        <v>22</v>
      </c>
      <c r="G4" s="16">
        <v>0.34</v>
      </c>
      <c r="H4" s="16">
        <v>0.34</v>
      </c>
      <c r="I4" s="16">
        <v>0</v>
      </c>
      <c r="J4" s="16">
        <v>0.78</v>
      </c>
      <c r="K4" s="16">
        <v>0.78</v>
      </c>
      <c r="L4" s="15">
        <v>0.3</v>
      </c>
      <c r="M4" s="16">
        <v>0.2</v>
      </c>
      <c r="N4">
        <v>0</v>
      </c>
      <c r="O4">
        <v>0</v>
      </c>
      <c r="P4" s="16">
        <v>0.6</v>
      </c>
      <c r="Q4">
        <v>0</v>
      </c>
      <c r="R4" s="16">
        <v>0.6</v>
      </c>
      <c r="S4">
        <v>0</v>
      </c>
    </row>
    <row r="5" spans="1:19" x14ac:dyDescent="0.25">
      <c r="A5" t="s">
        <v>87</v>
      </c>
      <c r="B5" s="16">
        <v>0.5</v>
      </c>
      <c r="C5" s="16">
        <v>0.5</v>
      </c>
      <c r="D5">
        <v>0.1</v>
      </c>
      <c r="E5">
        <v>0.01</v>
      </c>
      <c r="F5">
        <v>22</v>
      </c>
      <c r="G5" s="16">
        <v>0.38</v>
      </c>
      <c r="H5" s="16">
        <v>0.38</v>
      </c>
      <c r="I5" s="16">
        <v>0</v>
      </c>
      <c r="J5" s="16">
        <v>0.82</v>
      </c>
      <c r="K5" s="16">
        <v>0.82</v>
      </c>
      <c r="L5" s="15">
        <v>0.3</v>
      </c>
      <c r="M5" s="16">
        <v>0.2</v>
      </c>
      <c r="N5">
        <v>0</v>
      </c>
      <c r="O5">
        <v>0</v>
      </c>
      <c r="P5" s="16">
        <v>0.8</v>
      </c>
      <c r="Q5">
        <v>0</v>
      </c>
      <c r="R5" s="16">
        <v>0.8</v>
      </c>
      <c r="S5">
        <v>0</v>
      </c>
    </row>
    <row r="6" spans="1:19" x14ac:dyDescent="0.25">
      <c r="A6" t="s">
        <v>88</v>
      </c>
      <c r="B6" s="16">
        <v>0.54</v>
      </c>
      <c r="C6" s="16">
        <v>0.54</v>
      </c>
      <c r="D6">
        <v>0.1</v>
      </c>
      <c r="E6">
        <v>5.0000000000000001E-3</v>
      </c>
      <c r="F6">
        <v>22</v>
      </c>
      <c r="G6" s="16">
        <v>0.41</v>
      </c>
      <c r="H6" s="16">
        <v>0.41</v>
      </c>
      <c r="I6" s="16">
        <v>0</v>
      </c>
      <c r="J6" s="16">
        <v>0.85</v>
      </c>
      <c r="K6" s="16">
        <v>0.85</v>
      </c>
      <c r="L6" s="15">
        <v>0.3</v>
      </c>
      <c r="M6" s="16">
        <v>0.2</v>
      </c>
      <c r="N6">
        <v>0</v>
      </c>
      <c r="O6">
        <v>0</v>
      </c>
      <c r="P6" s="16">
        <v>0.9</v>
      </c>
      <c r="Q6">
        <v>0</v>
      </c>
      <c r="R6" s="16">
        <v>0.8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E16" sqref="E1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50000000</v>
      </c>
    </row>
    <row r="3" spans="1:3" x14ac:dyDescent="0.25">
      <c r="A3" t="s">
        <v>64</v>
      </c>
      <c r="B3" t="s">
        <v>65</v>
      </c>
      <c r="C3">
        <v>100000000</v>
      </c>
    </row>
    <row r="4" spans="1:3" x14ac:dyDescent="0.25">
      <c r="A4" t="s">
        <v>64</v>
      </c>
      <c r="B4" t="s">
        <v>66</v>
      </c>
      <c r="C4">
        <v>617857000</v>
      </c>
    </row>
    <row r="5" spans="1:3" x14ac:dyDescent="0.25">
      <c r="A5" t="s">
        <v>64</v>
      </c>
      <c r="B5" t="s">
        <v>67</v>
      </c>
      <c r="C5">
        <v>400000000</v>
      </c>
    </row>
    <row r="6" spans="1:3" x14ac:dyDescent="0.25">
      <c r="A6" t="s">
        <v>64</v>
      </c>
      <c r="B6" t="s">
        <v>68</v>
      </c>
      <c r="C6">
        <v>800000000</v>
      </c>
    </row>
    <row r="7" spans="1:3" x14ac:dyDescent="0.25">
      <c r="A7" t="s">
        <v>69</v>
      </c>
      <c r="B7" t="s">
        <v>70</v>
      </c>
      <c r="C7">
        <v>1944000000</v>
      </c>
    </row>
    <row r="8" spans="1:3" x14ac:dyDescent="0.25">
      <c r="A8" t="s">
        <v>69</v>
      </c>
      <c r="B8" t="s">
        <v>71</v>
      </c>
      <c r="C8">
        <v>2052928000</v>
      </c>
    </row>
    <row r="9" spans="1:3" x14ac:dyDescent="0.25">
      <c r="A9" t="s">
        <v>62</v>
      </c>
      <c r="B9" t="s">
        <v>72</v>
      </c>
      <c r="C9">
        <v>898128000</v>
      </c>
    </row>
    <row r="10" spans="1:3" x14ac:dyDescent="0.25">
      <c r="A10" t="s">
        <v>62</v>
      </c>
      <c r="B10" t="s">
        <v>73</v>
      </c>
      <c r="C10">
        <v>58156800</v>
      </c>
    </row>
    <row r="11" spans="1:3" x14ac:dyDescent="0.25">
      <c r="A11" t="s">
        <v>64</v>
      </c>
      <c r="B11" t="s">
        <v>74</v>
      </c>
      <c r="C11">
        <v>1800000000</v>
      </c>
    </row>
    <row r="12" spans="1:3" x14ac:dyDescent="0.25">
      <c r="A12" t="s">
        <v>75</v>
      </c>
      <c r="B12" t="s">
        <v>76</v>
      </c>
      <c r="C12">
        <v>20000000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30000000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280000000</v>
      </c>
    </row>
    <row r="17" spans="1:3" x14ac:dyDescent="0.25">
      <c r="A17" t="s">
        <v>75</v>
      </c>
      <c r="B17" t="s">
        <v>81</v>
      </c>
      <c r="C17">
        <v>120000000</v>
      </c>
    </row>
    <row r="18" spans="1:3" x14ac:dyDescent="0.25">
      <c r="A18" t="s">
        <v>62</v>
      </c>
      <c r="B18" t="s">
        <v>82</v>
      </c>
      <c r="C18">
        <v>500000000</v>
      </c>
    </row>
    <row r="19" spans="1:3" x14ac:dyDescent="0.25">
      <c r="A19" t="s">
        <v>69</v>
      </c>
      <c r="B19" t="s">
        <v>83</v>
      </c>
      <c r="C19">
        <v>450000000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E10" sqref="E10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Full name</cp:lastModifiedBy>
  <dcterms:created xsi:type="dcterms:W3CDTF">2020-03-24T17:16:45Z</dcterms:created>
  <dcterms:modified xsi:type="dcterms:W3CDTF">2023-03-29T13:32:13Z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