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David\Chimichagua\SINAS\"/>
    </mc:Choice>
  </mc:AlternateContent>
  <xr:revisionPtr revIDLastSave="0" documentId="13_ncr:1_{5579ED38-FF40-44AE-BC04-6254AED7CDBA}" xr6:coauthVersionLast="47" xr6:coauthVersionMax="47" xr10:uidLastSave="{00000000-0000-0000-0000-000000000000}"/>
  <bookViews>
    <workbookView xWindow="-120" yWindow="-120" windowWidth="20730" windowHeight="11160" tabRatio="921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E4" i="5"/>
  <c r="E3" i="5"/>
  <c r="E14" i="3"/>
  <c r="L2" i="9" l="1"/>
  <c r="L6" i="9"/>
  <c r="L5" i="9"/>
  <c r="L4" i="9"/>
  <c r="L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<sst xmlns="http://schemas.openxmlformats.org/spreadsheetml/2006/main" count="188" uniqueCount="93">
  <si>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</si>
  <si>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</si>
  <si>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</si>
  <si>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</si>
  <si>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</si>
  <si>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</si>
  <si>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</si>
  <si>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</si>
  <si>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</si>
  <si>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</si>
  <si>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</si>
  <si>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</si>
  <si>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</si>
  <si>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</si>
  <si>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</si>
  <si>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</si>
  <si>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</si>
  <si>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</si>
  <si>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</si>
  <si>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</si>
  <si>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</si>
  <si>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</si>
  <si>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</si>
  <si>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</si>
  <si>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</si>
  <si>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</si>
  <si>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</si>
  <si>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</si>
  <si>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</si>
  <si>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</si>
  <si>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</si>
  <si>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</si>
  <si>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</si>
  <si>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</si>
  <si>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</si>
  <si>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</si>
  <si>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</si>
  <si>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</si>
  <si>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</si>
  <si>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</si>
  <si>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</si>
  <si>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</si>
  <si>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</si>
  <si>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</si>
  <si>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</si>
  <si>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</si>
  <si>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</si>
  <si>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</si>
  <si>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</si>
  <si>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</si>
  <si>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</si>
  <si>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</si>
  <si>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</si>
  <si>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</si>
  <si>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</si>
  <si>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</si>
  <si>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</si>
  <si>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</si>
  <si>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</si>
  <si>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</si>
  <si>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</si>
  <si>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</si>
  <si>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</si>
  <si>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</si>
  <si>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</si>
  <si>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</si>
  <si>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</si>
  <si>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</si>
  <si>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</si>
  <si>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</si>
  <si>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</si>
  <si>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</si>
  <si>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</si>
  <si>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</si>
  <si>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</si>
  <si>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</si>
  <si>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</si>
  <si>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</si>
  <si>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</si>
  <si>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</si>
  <si>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</si>
  <si>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</si>
  <si>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</si>
  <si>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</si>
  <si>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</si>
  <si>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</si>
  <si>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</si>
  <si>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</si>
  <si>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</si>
  <si>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META AÑO 1 (2020)</t>
  </si>
  <si>
    <t>META AÑO 2 (2021)</t>
  </si>
  <si>
    <t>META AÑO 3 (2022)</t>
  </si>
  <si>
    <t>META AÑO 4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</si>
</sst>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7B7A761A-6BA7-4E36-A3C6-E190E763D24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D3" sqref="D3:D5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1.140625" bestFit="1" customWidth="1"/>
    <col min="4" max="4" width="13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>
        <v>415584033</v>
      </c>
      <c r="C3">
        <v>474123623</v>
      </c>
      <c r="D3" s="13">
        <v>660159041</v>
      </c>
      <c r="E3">
        <f>D3+(D3*10%)</f>
        <v>726174945.10000002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129461794.99999999</v>
      </c>
      <c r="C4">
        <v>148426900</v>
      </c>
      <c r="D4" s="13">
        <v>197052573</v>
      </c>
      <c r="E4">
        <f>D4+(D4*10%)</f>
        <v>216757830.30000001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181455076</v>
      </c>
      <c r="C5">
        <v>160711971</v>
      </c>
      <c r="D5" s="13">
        <v>216840426</v>
      </c>
      <c r="E5">
        <f>D5+(D5*10%)</f>
        <v>238524468.59999999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56</v>
      </c>
      <c r="G9" t="s">
        <v>56</v>
      </c>
      <c r="H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  <c r="G10" t="s">
        <v>56</v>
      </c>
      <c r="H10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D2" sqref="D2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1945123432</v>
      </c>
      <c r="C14">
        <v>2231419334</v>
      </c>
      <c r="D14">
        <v>2251014770</v>
      </c>
      <c r="E14">
        <f>2251014770+152945669</f>
        <v>2403960439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5" sqref="B5"/>
    </sheetView>
  </sheetViews>
  <sheetFormatPr baseColWidth="10" defaultColWidth="13.42578125" defaultRowHeight="15" x14ac:dyDescent="0.25"/>
  <cols>
    <col min="1" max="1" width="18.140625" bestFit="1" customWidth="1"/>
    <col min="2" max="6" width="9.7109375" customWidth="1"/>
    <col min="7" max="19" width="10.5703125" customWidth="1"/>
  </cols>
  <sheetData>
    <row r="1" spans="1:19" ht="117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s="11" t="s">
        <v>84</v>
      </c>
      <c r="B2" s="12">
        <v>90</v>
      </c>
      <c r="C2" s="12">
        <v>62</v>
      </c>
      <c r="D2" s="12">
        <v>3</v>
      </c>
      <c r="E2" s="12">
        <v>0</v>
      </c>
      <c r="F2" s="11">
        <v>1</v>
      </c>
      <c r="G2" s="12">
        <v>88</v>
      </c>
      <c r="H2" s="12">
        <v>2</v>
      </c>
      <c r="I2" s="11">
        <v>0</v>
      </c>
      <c r="J2" s="12">
        <v>100</v>
      </c>
      <c r="K2" s="12">
        <v>0</v>
      </c>
      <c r="L2" s="11">
        <f>180*12</f>
        <v>2160</v>
      </c>
      <c r="M2" s="12">
        <v>0</v>
      </c>
      <c r="N2" s="12">
        <v>0</v>
      </c>
      <c r="O2" s="11">
        <v>0</v>
      </c>
      <c r="P2" s="12">
        <v>0</v>
      </c>
      <c r="Q2" s="12">
        <v>0</v>
      </c>
      <c r="R2" s="12">
        <v>0</v>
      </c>
      <c r="S2" s="12">
        <v>0</v>
      </c>
    </row>
    <row r="3" spans="1:19" x14ac:dyDescent="0.25">
      <c r="A3" s="11" t="s">
        <v>89</v>
      </c>
      <c r="B3" s="12">
        <v>95.17</v>
      </c>
      <c r="C3" s="12">
        <v>48.59</v>
      </c>
      <c r="D3" s="12">
        <v>19.600000000000001</v>
      </c>
      <c r="E3" s="12">
        <v>0</v>
      </c>
      <c r="F3" s="11">
        <v>1</v>
      </c>
      <c r="G3" s="12">
        <v>97.04</v>
      </c>
      <c r="H3" s="12">
        <v>0</v>
      </c>
      <c r="I3" s="12">
        <v>0</v>
      </c>
      <c r="J3" s="12">
        <v>84.05</v>
      </c>
      <c r="K3" s="12">
        <v>0</v>
      </c>
      <c r="L3" s="11">
        <f>200*12</f>
        <v>2400</v>
      </c>
      <c r="M3" s="12">
        <v>0</v>
      </c>
      <c r="N3" s="12">
        <v>0</v>
      </c>
      <c r="O3" s="11">
        <v>6</v>
      </c>
      <c r="P3" s="12">
        <v>0</v>
      </c>
      <c r="Q3" s="12">
        <v>0</v>
      </c>
      <c r="R3" s="12">
        <v>0</v>
      </c>
      <c r="S3" s="12">
        <v>0</v>
      </c>
    </row>
    <row r="4" spans="1:19" x14ac:dyDescent="0.25">
      <c r="A4" s="11" t="s">
        <v>90</v>
      </c>
      <c r="B4" s="12">
        <v>95.5</v>
      </c>
      <c r="C4" s="12">
        <v>49</v>
      </c>
      <c r="D4" s="12">
        <v>4.5</v>
      </c>
      <c r="E4" s="12">
        <v>4.5</v>
      </c>
      <c r="F4" s="11">
        <v>1</v>
      </c>
      <c r="G4" s="12">
        <v>97.5</v>
      </c>
      <c r="H4" s="12">
        <v>0</v>
      </c>
      <c r="I4" s="12">
        <v>95</v>
      </c>
      <c r="J4" s="12">
        <v>85</v>
      </c>
      <c r="K4" s="12">
        <v>0</v>
      </c>
      <c r="L4" s="11">
        <f>240*12</f>
        <v>2880</v>
      </c>
      <c r="M4" s="12">
        <v>10</v>
      </c>
      <c r="N4" s="12">
        <v>10</v>
      </c>
      <c r="O4" s="11">
        <v>4.5999999999999996</v>
      </c>
      <c r="P4" s="12">
        <v>20</v>
      </c>
      <c r="Q4" s="12">
        <v>10</v>
      </c>
      <c r="R4" s="12">
        <v>10</v>
      </c>
      <c r="S4" s="12">
        <v>20</v>
      </c>
    </row>
    <row r="5" spans="1:19" x14ac:dyDescent="0.25">
      <c r="A5" s="11" t="s">
        <v>91</v>
      </c>
      <c r="B5" s="12">
        <v>95.8</v>
      </c>
      <c r="C5" s="12">
        <v>50</v>
      </c>
      <c r="D5" s="12">
        <v>4.5</v>
      </c>
      <c r="E5" s="12">
        <v>4.5</v>
      </c>
      <c r="F5" s="11">
        <v>18</v>
      </c>
      <c r="G5" s="12">
        <v>97.8</v>
      </c>
      <c r="H5" s="12">
        <v>20</v>
      </c>
      <c r="I5" s="12">
        <v>96</v>
      </c>
      <c r="J5" s="12">
        <v>86</v>
      </c>
      <c r="K5" s="12">
        <v>20</v>
      </c>
      <c r="L5" s="11">
        <f>280*12</f>
        <v>3360</v>
      </c>
      <c r="M5" s="12">
        <v>20</v>
      </c>
      <c r="N5" s="12">
        <v>40</v>
      </c>
      <c r="O5" s="11"/>
      <c r="P5" s="12">
        <v>40</v>
      </c>
      <c r="Q5" s="12">
        <v>40</v>
      </c>
      <c r="R5" s="12">
        <v>40</v>
      </c>
      <c r="S5" s="12">
        <v>40</v>
      </c>
    </row>
    <row r="6" spans="1:19" x14ac:dyDescent="0.25">
      <c r="A6" s="11" t="s">
        <v>92</v>
      </c>
      <c r="B6" s="12">
        <v>96</v>
      </c>
      <c r="C6" s="12">
        <v>51</v>
      </c>
      <c r="D6" s="12">
        <v>4.5</v>
      </c>
      <c r="E6" s="12">
        <v>4.5</v>
      </c>
      <c r="F6" s="11">
        <v>18</v>
      </c>
      <c r="G6" s="12">
        <v>98</v>
      </c>
      <c r="H6" s="12">
        <v>40</v>
      </c>
      <c r="I6" s="12">
        <v>97</v>
      </c>
      <c r="J6" s="12">
        <v>87</v>
      </c>
      <c r="K6" s="12">
        <v>40</v>
      </c>
      <c r="L6" s="11">
        <f>320*12</f>
        <v>3840</v>
      </c>
      <c r="M6" s="12">
        <v>30</v>
      </c>
      <c r="N6" s="12">
        <v>80</v>
      </c>
      <c r="O6" s="11"/>
      <c r="P6" s="12">
        <v>60</v>
      </c>
      <c r="Q6" s="12">
        <v>80</v>
      </c>
      <c r="R6" s="12">
        <v>80</v>
      </c>
      <c r="S6" s="12">
        <v>60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/>
  </sheetViews>
  <sheetFormatPr baseColWidth="10" defaultColWidth="9.28515625" defaultRowHeight="15" x14ac:dyDescent="0.25"/>
  <cols>
    <col min="1" max="1" width="16.85546875" style="6" bestFit="1" customWidth="1"/>
    <col min="2" max="2" width="68.85546875" style="6" bestFit="1" customWidth="1"/>
    <col min="3" max="3" width="20.710937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12350000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333471556</v>
      </c>
    </row>
    <row r="6" spans="1:3" x14ac:dyDescent="0.25">
      <c r="A6" t="s">
        <v>64</v>
      </c>
      <c r="B6" t="s">
        <v>68</v>
      </c>
      <c r="C6">
        <v>652211379</v>
      </c>
    </row>
    <row r="7" spans="1:3" x14ac:dyDescent="0.25">
      <c r="A7" t="s">
        <v>69</v>
      </c>
      <c r="B7" t="s">
        <v>70</v>
      </c>
      <c r="C7">
        <v>39393189</v>
      </c>
    </row>
    <row r="8" spans="1:3" x14ac:dyDescent="0.25">
      <c r="A8" t="s">
        <v>69</v>
      </c>
      <c r="B8" t="s">
        <v>71</v>
      </c>
      <c r="C8">
        <v>763875114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74604724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161855797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12000000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</cp:lastModifiedBy>
  <dcterms:created xsi:type="dcterms:W3CDTF">2020-03-24T17:16:45Z</dcterms:created>
  <dcterms:modified xsi:type="dcterms:W3CDTF">2023-04-28T20:52:15Z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