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\Escritorio\BACKUP\Secretaría de Infraestructura\0. CONTRATO No. 02\SINAS\Documentos de entrega\"/>
    </mc:Choice>
  </mc:AlternateContent>
  <xr:revisionPtr revIDLastSave="0" documentId="13_ncr:1_{45EFEDB0-905F-41B3-86A1-C82286307107}" xr6:coauthVersionLast="47" xr6:coauthVersionMax="47" xr10:uidLastSave="{00000000-0000-0000-0000-000000000000}"/>
  <bookViews>
    <workbookView xWindow="-120" yWindow="-120" windowWidth="20730" windowHeight="1104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12" i="3"/>
  <c r="C12" i="3"/>
  <c r="B14" i="3"/>
  <c r="B12" i="3"/>
  <c r="L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  <author>Daniela Delgado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3" authorId="1" shapeId="0" xr:uid="{A4BBA3BA-5857-4052-BB7D-2C6C5B8241BF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100% PDS
2,73% La fuente
</t>
        </r>
      </text>
    </comment>
    <comment ref="C3" authorId="1" shapeId="0" xr:uid="{093F161D-4CC1-4FDB-9494-792044A4F084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12,8% PDS
Aqualia pendiente
</t>
        </r>
      </text>
    </comment>
    <comment ref="D3" authorId="1" shapeId="0" xr:uid="{B901EB4C-E3A5-4AF0-A811-6A2B0E05C21B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0,82% PDS
0% La fuente
</t>
        </r>
      </text>
    </comment>
    <comment ref="E3" authorId="1" shapeId="0" xr:uid="{3BAB9A3F-1CB7-495F-8693-3569F35B860D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0,82% PDS</t>
        </r>
      </text>
    </comment>
    <comment ref="F3" authorId="1" shapeId="0" xr:uid="{9E039E29-CC94-432E-BAA8-8840C9CEEA8D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23,93 PDS
24 La Fuente
</t>
        </r>
      </text>
    </comment>
    <comment ref="G3" authorId="1" shapeId="0" xr:uid="{C65E074E-BB5B-4DA5-ADBC-AFFD40274BBF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100% PDS
</t>
        </r>
      </text>
    </comment>
    <comment ref="H3" authorId="1" shapeId="0" xr:uid="{177E7C75-8DD5-465F-8DCE-E7BA2B4F9EC3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1,6% PDS
</t>
        </r>
      </text>
    </comment>
    <comment ref="I3" authorId="1" shapeId="0" xr:uid="{90982C63-8471-46EF-BEB2-80F42F8FAF85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46% PDS</t>
        </r>
      </text>
    </comment>
    <comment ref="J3" authorId="1" shapeId="0" xr:uid="{A0C4F854-4669-43AF-9173-C19DFEA324B9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75,16% PDS
4,02% Limpieza Urbana (6860 habitantes - 170625 hab DANE)
0 Metrolimpia
7,29%  Veolia</t>
        </r>
      </text>
    </comment>
    <comment ref="K3" authorId="1" shapeId="0" xr:uid="{3D9DCF27-0F51-400B-AF5F-A7BC2BA78239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0% Limpieza Urbana
1,5% Metrolimpia
2,42% EAS</t>
        </r>
      </text>
    </comment>
    <comment ref="L3" authorId="1" shapeId="0" xr:uid="{5F6E3B1E-31C5-49C7-BD23-411D5C44B261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27046 PDS
4000,68 Limpieza Urbana
0 Metrolimpia
3211,36 Veolia</t>
        </r>
      </text>
    </comment>
    <comment ref="M3" authorId="1" shapeId="0" xr:uid="{0C7B9EEB-8DEC-45A2-81A4-04E9B64AF1E2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11,6% PDS - OMAG
0 Metrolimpia
</t>
        </r>
      </text>
    </comment>
    <comment ref="N3" authorId="1" shapeId="0" xr:uid="{CD586694-3905-4F06-BC72-FC558EDC64EF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89,6% PDS
1,23% La fuente
</t>
        </r>
      </text>
    </comment>
    <comment ref="O3" authorId="1" shapeId="0" xr:uid="{153C5331-CEE4-410B-9EC6-F4B266D340D2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8,43 PDS
0,00006204 La fuente</t>
        </r>
      </text>
    </comment>
    <comment ref="P3" authorId="1" shapeId="0" xr:uid="{C71B5F32-4776-406F-8898-3502D1CB7540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Sin Información OMAG
</t>
        </r>
      </text>
    </comment>
    <comment ref="Q3" authorId="1" shapeId="0" xr:uid="{7F68FEF8-296E-475D-9664-F20D9F49B3CF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70,5% PDS
100% La Fuente</t>
        </r>
      </text>
    </comment>
    <comment ref="S3" authorId="1" shapeId="0" xr:uid="{56520946-18C8-482B-A913-4B805C2B8A2E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50% OMAG
</t>
        </r>
      </text>
    </comment>
    <comment ref="B4" authorId="1" shapeId="0" xr:uid="{4F08CEDB-9553-48CB-B731-80B060FA53DA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97,27% PDS
2,73% La fuente</t>
        </r>
      </text>
    </comment>
    <comment ref="C4" authorId="1" shapeId="0" xr:uid="{45F235D1-0A1C-4211-A567-E8ABB335416E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12,8% PDS
0% La fuente
</t>
        </r>
      </text>
    </comment>
    <comment ref="D4" authorId="1" shapeId="0" xr:uid="{48BC48F8-657C-4EB8-B631-F125102ABDFC}">
      <text>
        <r>
          <rPr>
            <b/>
            <sz val="9"/>
            <color indexed="81"/>
            <rFont val="Tahoma"/>
            <charset val="1"/>
          </rPr>
          <t>3,51</t>
        </r>
        <r>
          <rPr>
            <sz val="9"/>
            <color indexed="81"/>
            <rFont val="Tahoma"/>
            <charset val="1"/>
          </rPr>
          <t xml:space="preserve">% PDS
0,524448% La fuente
</t>
        </r>
      </text>
    </comment>
    <comment ref="E4" authorId="1" shapeId="0" xr:uid="{C3FBA59F-0B3D-4952-8240-2380F9F5DC14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3.51% PDS</t>
        </r>
      </text>
    </comment>
    <comment ref="F4" authorId="1" shapeId="0" xr:uid="{F72793C3-6EEF-44F3-8AEA-E2453CD7CE4C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23,69 PDS
24 La fuente
</t>
        </r>
      </text>
    </comment>
    <comment ref="G4" authorId="1" shapeId="0" xr:uid="{CFE6FCBF-C18F-412A-B4DA-FA9164A654CC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100% PDS</t>
        </r>
      </text>
    </comment>
    <comment ref="H4" authorId="1" shapeId="0" xr:uid="{0B2AD8FD-B4AA-4F0E-B9DE-3C37E567082D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1,6% PDS</t>
        </r>
      </text>
    </comment>
    <comment ref="J4" authorId="1" shapeId="0" xr:uid="{F4709E2E-D3AB-44E6-B6FD-000F32759992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76,47 PDS
0,7 La fuente
4,06 Limpieza Urbana
0 Metrolimpia
7,21 Veolia
</t>
        </r>
      </text>
    </comment>
    <comment ref="K4" authorId="1" shapeId="0" xr:uid="{137E1538-A34A-4E0C-B913-A7E789D986C4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0 Limpieza Urbana
1,5 Metrolimpia
2,42 EAS
</t>
        </r>
      </text>
    </comment>
    <comment ref="L4" authorId="1" shapeId="0" xr:uid="{8144E69D-1D46-4EA8-9C0A-CDC7E9FAA4B3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28685 PDS
0,12168 La fuente
4294,55 Limpieza Urbana
0 Metrolimpia
2987,17 Veolia</t>
        </r>
      </text>
    </comment>
    <comment ref="M4" authorId="1" shapeId="0" xr:uid="{095A8205-4ABA-4C12-805C-A195F2438D55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11,6% OMAG
0 Metrolimpia
</t>
        </r>
      </text>
    </comment>
    <comment ref="N4" authorId="1" shapeId="0" xr:uid="{68443418-2063-40C1-BD9C-AD0689034D3B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98,77%
 PDS
1,23% la fuente</t>
        </r>
      </text>
    </comment>
    <comment ref="O4" authorId="1" shapeId="0" xr:uid="{1B080CA7-CFF8-48EF-8474-5CB5B26A2A69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8,34 PDS
0,00006204 La Fuente
</t>
        </r>
      </text>
    </comment>
    <comment ref="P4" authorId="1" shapeId="0" xr:uid="{EB34F393-43E4-4BB0-AB4E-D956569FB103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89% OMAG</t>
        </r>
      </text>
    </comment>
    <comment ref="Q4" authorId="1" shapeId="0" xr:uid="{72119865-84A2-45C8-A16E-E0C48FE80F75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72% PDS
100% La Fuente</t>
        </r>
      </text>
    </comment>
    <comment ref="S4" authorId="1" shapeId="0" xr:uid="{90C7F7FD-EA7E-4A01-B6BE-70F6188ACA47}">
      <text>
        <r>
          <rPr>
            <b/>
            <sz val="9"/>
            <color indexed="81"/>
            <rFont val="Tahoma"/>
            <charset val="1"/>
          </rPr>
          <t>Daniela Delgado:</t>
        </r>
        <r>
          <rPr>
            <sz val="9"/>
            <color indexed="81"/>
            <rFont val="Tahoma"/>
            <charset val="1"/>
          </rPr>
          <t xml:space="preserve">
55 OMAG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<sst xmlns="http://schemas.openxmlformats.org/spreadsheetml/2006/main" count="188" uniqueCount="89">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</sst>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2" applyNumberFormat="1" applyFont="1"/>
    <xf numFmtId="2" fontId="0" fillId="0" borderId="0" xfId="0" applyNumberFormat="1"/>
    <xf numFmtId="2" fontId="0" fillId="0" borderId="0" xfId="1" applyNumberFormat="1" applyFont="1"/>
    <xf numFmtId="2" fontId="0" fillId="0" borderId="0" xfId="3" applyNumberFormat="1" applyFont="1"/>
    <xf numFmtId="164" fontId="0" fillId="0" borderId="0" xfId="0" applyNumberFormat="1"/>
    <xf numFmtId="164" fontId="0" fillId="0" borderId="0" xfId="2" applyNumberFormat="1" applyFont="1"/>
    <xf numFmtId="0" fontId="5" fillId="0" borderId="0" xfId="0" applyFont="1"/>
  </cellXfs>
  <cellStyles count="4">
    <cellStyle name="Millares 2" xfId="3" xr:uid="{20727624-735F-4D72-BE92-82F73F3281C6}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F53EBF8A-4652-E5D3-DC11-FE8BF63A185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E13" sqref="E13"/>
    </sheetView>
  </sheetViews>
  <sheetFormatPr baseColWidth="10" defaultColWidth="9.28515625" defaultRowHeight="15" x14ac:dyDescent="0.25"/>
  <cols>
    <col min="1" max="1" width="60.5703125" style="6" customWidth="1"/>
    <col min="2" max="2" width="21.85546875" customWidth="1"/>
    <col min="3" max="3" width="18.42578125" customWidth="1"/>
    <col min="4" max="4" width="16.71093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3">
        <v>0</v>
      </c>
      <c r="C2" s="14">
        <v>0</v>
      </c>
      <c r="D2" s="14">
        <v>0</v>
      </c>
      <c r="E2" s="14">
        <v>0</v>
      </c>
      <c r="F2" t="s">
        <v>54</v>
      </c>
      <c r="G2" t="s">
        <v>54</v>
      </c>
      <c r="H2" t="s">
        <v>54</v>
      </c>
    </row>
    <row r="3" spans="1:8" x14ac:dyDescent="0.25">
      <c r="A3" t="s">
        <v>36</v>
      </c>
      <c r="B3" s="13">
        <v>929294861</v>
      </c>
      <c r="C3" s="14">
        <v>1166442225</v>
      </c>
      <c r="D3" s="14">
        <v>1065616728</v>
      </c>
      <c r="E3" s="14">
        <v>0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3">
        <v>1242041191</v>
      </c>
      <c r="C4" s="14">
        <v>1538441848</v>
      </c>
      <c r="D4" s="14">
        <v>1279747419</v>
      </c>
      <c r="E4" s="14">
        <v>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3">
        <v>791654101</v>
      </c>
      <c r="C5" s="14">
        <v>1015940336</v>
      </c>
      <c r="D5" s="14">
        <v>836666753</v>
      </c>
      <c r="E5" s="14">
        <v>0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3">
        <v>0</v>
      </c>
      <c r="C6" s="14">
        <v>0</v>
      </c>
      <c r="D6" s="14">
        <v>0</v>
      </c>
      <c r="E6" s="14">
        <v>0</v>
      </c>
      <c r="F6" t="s">
        <v>54</v>
      </c>
      <c r="G6" t="s">
        <v>54</v>
      </c>
      <c r="H6" t="s">
        <v>54</v>
      </c>
    </row>
    <row r="7" spans="1:8" x14ac:dyDescent="0.25">
      <c r="A7" t="s">
        <v>40</v>
      </c>
      <c r="B7" s="13">
        <v>1263844003</v>
      </c>
      <c r="C7" s="14">
        <v>639614500</v>
      </c>
      <c r="D7" s="14">
        <v>0</v>
      </c>
      <c r="E7" s="14">
        <v>0</v>
      </c>
      <c r="F7" t="s">
        <v>56</v>
      </c>
      <c r="G7" t="s">
        <v>56</v>
      </c>
      <c r="H7" t="s">
        <v>54</v>
      </c>
    </row>
    <row r="8" spans="1:8" x14ac:dyDescent="0.25">
      <c r="A8" t="s">
        <v>41</v>
      </c>
      <c r="B8" s="13">
        <v>350000000</v>
      </c>
      <c r="C8" s="14">
        <v>6629505699</v>
      </c>
      <c r="D8" s="14">
        <v>0</v>
      </c>
      <c r="E8" s="14">
        <v>0</v>
      </c>
      <c r="F8" t="s">
        <v>54</v>
      </c>
      <c r="G8" t="s">
        <v>56</v>
      </c>
      <c r="H8" t="s">
        <v>54</v>
      </c>
    </row>
    <row r="9" spans="1:8" x14ac:dyDescent="0.25">
      <c r="A9" t="s">
        <v>42</v>
      </c>
      <c r="B9" s="13">
        <v>880647172</v>
      </c>
      <c r="C9" s="14">
        <v>556914857</v>
      </c>
      <c r="D9" s="14">
        <v>0</v>
      </c>
      <c r="E9" s="14">
        <v>0</v>
      </c>
      <c r="F9" t="s">
        <v>56</v>
      </c>
      <c r="G9" t="s">
        <v>56</v>
      </c>
      <c r="H9" t="s">
        <v>54</v>
      </c>
    </row>
    <row r="10" spans="1:8" x14ac:dyDescent="0.25">
      <c r="A10" t="s">
        <v>43</v>
      </c>
      <c r="B10" s="13">
        <v>0</v>
      </c>
      <c r="C10" s="14">
        <v>0</v>
      </c>
      <c r="D10" s="14">
        <v>1931536342</v>
      </c>
      <c r="E10" s="14">
        <v>0</v>
      </c>
      <c r="F10" t="s">
        <v>54</v>
      </c>
      <c r="G10" t="s">
        <v>54</v>
      </c>
      <c r="H10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E2" sqref="E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0</v>
      </c>
      <c r="C2" s="13">
        <v>0</v>
      </c>
      <c r="D2" s="12">
        <v>0</v>
      </c>
      <c r="E2" s="12">
        <v>0</v>
      </c>
    </row>
    <row r="3" spans="1:5" x14ac:dyDescent="0.25">
      <c r="A3" t="s">
        <v>45</v>
      </c>
      <c r="B3" s="13">
        <v>0</v>
      </c>
      <c r="C3" s="13">
        <v>0</v>
      </c>
      <c r="D3" s="12">
        <v>0</v>
      </c>
      <c r="E3" s="12">
        <v>0</v>
      </c>
    </row>
    <row r="4" spans="1:5" x14ac:dyDescent="0.25">
      <c r="A4" t="s">
        <v>46</v>
      </c>
      <c r="B4" s="13">
        <v>0</v>
      </c>
      <c r="C4" s="13">
        <v>0</v>
      </c>
      <c r="D4" s="12">
        <v>894433</v>
      </c>
      <c r="E4" s="12">
        <v>0</v>
      </c>
    </row>
    <row r="5" spans="1:5" x14ac:dyDescent="0.25">
      <c r="A5" t="s">
        <v>47</v>
      </c>
      <c r="B5" s="13">
        <v>0</v>
      </c>
      <c r="C5" s="13">
        <v>4699986607</v>
      </c>
      <c r="D5" s="12">
        <v>0</v>
      </c>
      <c r="E5" s="12">
        <v>0</v>
      </c>
    </row>
    <row r="6" spans="1:5" x14ac:dyDescent="0.25">
      <c r="A6" t="s">
        <v>48</v>
      </c>
      <c r="B6" s="13">
        <v>0</v>
      </c>
      <c r="C6" s="13">
        <v>0</v>
      </c>
      <c r="D6" s="12">
        <v>0</v>
      </c>
      <c r="E6" s="12">
        <v>0</v>
      </c>
    </row>
    <row r="7" spans="1:5" x14ac:dyDescent="0.25">
      <c r="A7" t="s">
        <v>49</v>
      </c>
      <c r="B7" s="13">
        <v>0</v>
      </c>
      <c r="C7" s="13">
        <v>0</v>
      </c>
      <c r="D7" s="12">
        <v>0</v>
      </c>
      <c r="E7" s="12">
        <v>0</v>
      </c>
    </row>
    <row r="8" spans="1:5" x14ac:dyDescent="0.25">
      <c r="A8" t="s">
        <v>50</v>
      </c>
      <c r="B8" s="13">
        <v>0</v>
      </c>
      <c r="C8" s="13">
        <v>0</v>
      </c>
      <c r="D8" s="12">
        <v>0</v>
      </c>
      <c r="E8" s="12">
        <v>0</v>
      </c>
    </row>
    <row r="9" spans="1:5" x14ac:dyDescent="0.25">
      <c r="A9" t="s">
        <v>51</v>
      </c>
      <c r="B9" s="13">
        <v>0</v>
      </c>
      <c r="C9" s="13">
        <v>0</v>
      </c>
      <c r="D9" s="12">
        <v>0</v>
      </c>
      <c r="E9" s="12">
        <v>0</v>
      </c>
    </row>
    <row r="10" spans="1:5" x14ac:dyDescent="0.25">
      <c r="A10" t="s">
        <v>52</v>
      </c>
      <c r="B10" s="13">
        <v>0</v>
      </c>
      <c r="C10" s="13">
        <v>0</v>
      </c>
      <c r="D10" s="12">
        <v>0</v>
      </c>
      <c r="E10" s="12">
        <v>0</v>
      </c>
    </row>
    <row r="11" spans="1:5" x14ac:dyDescent="0.25">
      <c r="A11" t="s">
        <v>53</v>
      </c>
      <c r="B11" s="13">
        <v>0</v>
      </c>
      <c r="C11" s="13">
        <v>0</v>
      </c>
      <c r="D11" s="12">
        <v>0</v>
      </c>
      <c r="E11" s="12">
        <v>0</v>
      </c>
    </row>
    <row r="12" spans="1:5" x14ac:dyDescent="0.25">
      <c r="A12" t="s">
        <v>54</v>
      </c>
      <c r="B12" s="13">
        <f>1975238064+30290000+5491850+2079933323+813246000</f>
        <v>4904199237</v>
      </c>
      <c r="C12" s="13">
        <f>1373216381+15500000+6402822+3238763826+819172000</f>
        <v>5453055029</v>
      </c>
      <c r="D12" s="14">
        <f>1227615625+26492500+186048454+102546452+5010442432+762991000</f>
        <v>7316136463</v>
      </c>
      <c r="E12" s="12">
        <v>0</v>
      </c>
    </row>
    <row r="13" spans="1:5" x14ac:dyDescent="0.25">
      <c r="A13" t="s">
        <v>55</v>
      </c>
      <c r="B13" s="13">
        <v>0</v>
      </c>
      <c r="C13" s="13">
        <v>0</v>
      </c>
      <c r="D13" s="14">
        <v>0</v>
      </c>
      <c r="E13" s="12">
        <v>0</v>
      </c>
    </row>
    <row r="14" spans="1:5" x14ac:dyDescent="0.25">
      <c r="A14" t="s">
        <v>56</v>
      </c>
      <c r="B14" s="13">
        <f>3482243264</f>
        <v>3482243264</v>
      </c>
      <c r="C14" s="13">
        <v>5035750714</v>
      </c>
      <c r="D14" s="14">
        <f>1954415275+1931536342</f>
        <v>3885951617</v>
      </c>
      <c r="E14" s="12">
        <v>0</v>
      </c>
    </row>
    <row r="15" spans="1:5" x14ac:dyDescent="0.25">
      <c r="A15" t="s">
        <v>57</v>
      </c>
      <c r="B15" s="13">
        <v>0</v>
      </c>
      <c r="C15" s="13">
        <v>437905763</v>
      </c>
      <c r="D15" s="12">
        <v>0</v>
      </c>
      <c r="E15" s="12">
        <v>0</v>
      </c>
    </row>
    <row r="16" spans="1:5" x14ac:dyDescent="0.25">
      <c r="A16" t="s">
        <v>58</v>
      </c>
      <c r="B16" s="13">
        <v>0</v>
      </c>
      <c r="C16" s="13">
        <v>0</v>
      </c>
      <c r="D16" s="12">
        <v>0</v>
      </c>
      <c r="E16" s="12">
        <v>0</v>
      </c>
    </row>
    <row r="17" spans="1:5" x14ac:dyDescent="0.25">
      <c r="A17" t="s">
        <v>59</v>
      </c>
      <c r="B17" s="13">
        <v>14148590574</v>
      </c>
      <c r="C17" s="13">
        <v>2031710894</v>
      </c>
      <c r="D17" s="12">
        <v>474165194</v>
      </c>
      <c r="E17" s="12">
        <v>0</v>
      </c>
    </row>
    <row r="18" spans="1:5" x14ac:dyDescent="0.25">
      <c r="A18" t="s">
        <v>60</v>
      </c>
      <c r="B18" s="13">
        <v>2946144155</v>
      </c>
      <c r="C18" s="13">
        <v>4573176282</v>
      </c>
      <c r="D18" s="12">
        <v>2632775814</v>
      </c>
      <c r="E18" s="12">
        <v>0</v>
      </c>
    </row>
    <row r="19" spans="1:5" x14ac:dyDescent="0.25">
      <c r="A19" t="s">
        <v>61</v>
      </c>
      <c r="B19" s="13">
        <v>0</v>
      </c>
      <c r="C19" s="13">
        <v>0</v>
      </c>
      <c r="D19" s="12">
        <v>0</v>
      </c>
      <c r="E19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T8" sqref="T8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</row>
    <row r="3" spans="1:19" x14ac:dyDescent="0.25">
      <c r="A3" t="s">
        <v>85</v>
      </c>
      <c r="B3" s="11">
        <v>1</v>
      </c>
      <c r="C3" s="11">
        <v>0.128</v>
      </c>
      <c r="D3">
        <v>0.82</v>
      </c>
      <c r="E3">
        <v>0.82</v>
      </c>
      <c r="F3">
        <v>23.93</v>
      </c>
      <c r="G3">
        <v>1</v>
      </c>
      <c r="H3">
        <v>1.6E-2</v>
      </c>
      <c r="I3">
        <v>0.46</v>
      </c>
      <c r="J3">
        <v>0.86</v>
      </c>
      <c r="K3">
        <v>3.9199999999999999E-2</v>
      </c>
      <c r="L3">
        <f>27046+4000.68+0+3211.36</f>
        <v>34258.04</v>
      </c>
      <c r="M3">
        <v>0.11600000000000001</v>
      </c>
      <c r="N3">
        <v>0.91300000000000003</v>
      </c>
      <c r="O3">
        <v>8.4</v>
      </c>
      <c r="P3">
        <v>0</v>
      </c>
      <c r="Q3">
        <v>0.70499999999999996</v>
      </c>
      <c r="R3">
        <v>0</v>
      </c>
      <c r="S3">
        <v>0.5</v>
      </c>
    </row>
    <row r="4" spans="1:19" x14ac:dyDescent="0.25">
      <c r="A4" t="s">
        <v>86</v>
      </c>
      <c r="B4">
        <v>1</v>
      </c>
      <c r="C4">
        <v>0.128</v>
      </c>
      <c r="D4" s="15">
        <v>4.0300000000000002E-2</v>
      </c>
      <c r="E4" s="16">
        <v>3.5099999999999999E-2</v>
      </c>
      <c r="F4">
        <v>23.69</v>
      </c>
      <c r="G4">
        <v>1</v>
      </c>
      <c r="H4">
        <v>1.6E-2</v>
      </c>
      <c r="I4" s="12">
        <v>0.46</v>
      </c>
      <c r="J4">
        <v>0.88400000000000001</v>
      </c>
      <c r="K4">
        <v>3.9199999999999999E-2</v>
      </c>
      <c r="L4">
        <v>32779</v>
      </c>
      <c r="M4">
        <v>0.11600000000000001</v>
      </c>
      <c r="N4" s="17">
        <v>1</v>
      </c>
      <c r="O4">
        <v>8.34</v>
      </c>
      <c r="P4">
        <v>0.89</v>
      </c>
      <c r="Q4">
        <v>0.72</v>
      </c>
      <c r="R4">
        <v>0</v>
      </c>
      <c r="S4">
        <v>0.55000000000000004</v>
      </c>
    </row>
    <row r="5" spans="1:19" x14ac:dyDescent="0.25">
      <c r="A5" t="s">
        <v>87</v>
      </c>
      <c r="B5">
        <v>1</v>
      </c>
      <c r="C5">
        <v>0.128</v>
      </c>
      <c r="D5" s="12">
        <v>3.4500000000000003E-2</v>
      </c>
      <c r="E5" s="12">
        <v>3.4000000000000002E-2</v>
      </c>
      <c r="F5">
        <v>23.35</v>
      </c>
      <c r="G5">
        <v>1</v>
      </c>
      <c r="H5">
        <v>1.6E-2</v>
      </c>
      <c r="I5" s="12">
        <v>0.52</v>
      </c>
      <c r="J5">
        <v>0.88</v>
      </c>
      <c r="K5">
        <v>3.9199999999999999E-2</v>
      </c>
      <c r="L5">
        <v>34527</v>
      </c>
      <c r="M5">
        <v>0.127</v>
      </c>
      <c r="N5">
        <v>1</v>
      </c>
      <c r="O5">
        <v>8.82</v>
      </c>
      <c r="P5">
        <v>0.85</v>
      </c>
      <c r="Q5">
        <v>0.75</v>
      </c>
      <c r="R5">
        <v>0</v>
      </c>
      <c r="S5">
        <v>0.6</v>
      </c>
    </row>
    <row r="6" spans="1:19" x14ac:dyDescent="0.25">
      <c r="A6" t="s">
        <v>88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opLeftCell="A2" zoomScale="90" zoomScaleNormal="90" workbookViewId="0">
      <selection activeCell="D1" sqref="D1:O104857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2">
        <v>0</v>
      </c>
    </row>
    <row r="3" spans="1:3" x14ac:dyDescent="0.25">
      <c r="A3" t="s">
        <v>64</v>
      </c>
      <c r="B3" t="s">
        <v>65</v>
      </c>
      <c r="C3" s="12">
        <v>0</v>
      </c>
    </row>
    <row r="4" spans="1:3" x14ac:dyDescent="0.25">
      <c r="A4" t="s">
        <v>64</v>
      </c>
      <c r="B4" t="s">
        <v>66</v>
      </c>
      <c r="C4" s="12">
        <v>19742465</v>
      </c>
    </row>
    <row r="5" spans="1:3" x14ac:dyDescent="0.25">
      <c r="A5" t="s">
        <v>64</v>
      </c>
      <c r="B5" t="s">
        <v>67</v>
      </c>
      <c r="C5" s="12">
        <v>0</v>
      </c>
    </row>
    <row r="6" spans="1:3" x14ac:dyDescent="0.25">
      <c r="A6" t="s">
        <v>64</v>
      </c>
      <c r="B6" t="s">
        <v>68</v>
      </c>
      <c r="C6" s="12">
        <v>5159510976</v>
      </c>
    </row>
    <row r="7" spans="1:3" x14ac:dyDescent="0.25">
      <c r="A7" t="s">
        <v>69</v>
      </c>
      <c r="B7" t="s">
        <v>70</v>
      </c>
      <c r="C7" s="12">
        <v>0</v>
      </c>
    </row>
    <row r="8" spans="1:3" x14ac:dyDescent="0.25">
      <c r="A8" t="s">
        <v>69</v>
      </c>
      <c r="B8" t="s">
        <v>71</v>
      </c>
      <c r="C8" s="12">
        <v>11039736157</v>
      </c>
    </row>
    <row r="9" spans="1:3" x14ac:dyDescent="0.25">
      <c r="A9" t="s">
        <v>62</v>
      </c>
      <c r="B9" t="s">
        <v>72</v>
      </c>
      <c r="C9" s="12">
        <v>259225387</v>
      </c>
    </row>
    <row r="10" spans="1:3" x14ac:dyDescent="0.25">
      <c r="A10" t="s">
        <v>62</v>
      </c>
      <c r="B10" t="s">
        <v>73</v>
      </c>
      <c r="C10" s="12">
        <v>5811631644</v>
      </c>
    </row>
    <row r="11" spans="1:3" x14ac:dyDescent="0.25">
      <c r="A11" t="s">
        <v>64</v>
      </c>
      <c r="B11" t="s">
        <v>74</v>
      </c>
      <c r="C11" s="12">
        <v>0</v>
      </c>
    </row>
    <row r="12" spans="1:3" x14ac:dyDescent="0.25">
      <c r="A12" t="s">
        <v>75</v>
      </c>
      <c r="B12" t="s">
        <v>76</v>
      </c>
      <c r="C12" s="12">
        <v>0</v>
      </c>
    </row>
    <row r="13" spans="1:3" x14ac:dyDescent="0.25">
      <c r="A13" t="s">
        <v>75</v>
      </c>
      <c r="B13" t="s">
        <v>77</v>
      </c>
      <c r="C13" s="12">
        <v>0</v>
      </c>
    </row>
    <row r="14" spans="1:3" x14ac:dyDescent="0.25">
      <c r="A14" t="s">
        <v>75</v>
      </c>
      <c r="B14" t="s">
        <v>78</v>
      </c>
      <c r="C14" s="12">
        <v>6103554064</v>
      </c>
    </row>
    <row r="15" spans="1:3" x14ac:dyDescent="0.25">
      <c r="A15" t="s">
        <v>75</v>
      </c>
      <c r="B15" t="s">
        <v>79</v>
      </c>
      <c r="C15" s="12">
        <v>23699621905</v>
      </c>
    </row>
    <row r="16" spans="1:3" x14ac:dyDescent="0.25">
      <c r="A16" t="s">
        <v>75</v>
      </c>
      <c r="B16" t="s">
        <v>80</v>
      </c>
      <c r="C16" s="12">
        <v>1902710775</v>
      </c>
    </row>
    <row r="17" spans="1:3" x14ac:dyDescent="0.25">
      <c r="A17" t="s">
        <v>75</v>
      </c>
      <c r="B17" t="s">
        <v>81</v>
      </c>
      <c r="C17" s="12">
        <v>0</v>
      </c>
    </row>
    <row r="18" spans="1:3" x14ac:dyDescent="0.25">
      <c r="A18" t="s">
        <v>62</v>
      </c>
      <c r="B18" t="s">
        <v>82</v>
      </c>
      <c r="C18" s="12">
        <v>4920011659</v>
      </c>
    </row>
    <row r="19" spans="1:3" x14ac:dyDescent="0.25">
      <c r="A19" t="s">
        <v>69</v>
      </c>
      <c r="B19" t="s">
        <v>83</v>
      </c>
      <c r="C19" s="12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Daniela Delgado</cp:lastModifiedBy>
  <dcterms:created xsi:type="dcterms:W3CDTF">2020-03-24T17:16:45Z</dcterms:created>
  <dcterms:modified xsi:type="dcterms:W3CDTF">2023-10-23T15:30:23Z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